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2080"/>
  </bookViews>
  <sheets>
    <sheet name="Sheet1" sheetId="1" r:id="rId1"/>
  </sheets>
  <definedNames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<sst xmlns="http://schemas.openxmlformats.org/spreadsheetml/2006/main" count="341" uniqueCount="227">
  <si>
    <t>附件3</t>
  </si>
  <si>
    <t xml:space="preserve"> 第十四师昆玉市2025年第一季度农村客运补贴拟发放统计表                                  </t>
  </si>
  <si>
    <t>序号</t>
  </si>
  <si>
    <t>企业名称</t>
  </si>
  <si>
    <t>车牌号</t>
  </si>
  <si>
    <t>经营线路起讫点</t>
  </si>
  <si>
    <t>客位数（人）</t>
  </si>
  <si>
    <t>1月</t>
  </si>
  <si>
    <t>2月</t>
  </si>
  <si>
    <t>3月</t>
  </si>
  <si>
    <t>合计</t>
  </si>
  <si>
    <t>金额   (元）</t>
  </si>
  <si>
    <t>备注</t>
  </si>
  <si>
    <t>营运天数</t>
  </si>
  <si>
    <t>当月设备里程（公里）</t>
  </si>
  <si>
    <t>营运总里程（公里）</t>
  </si>
  <si>
    <t>座位公里数</t>
  </si>
  <si>
    <t>昆玉市安兴运输有限公司</t>
  </si>
  <si>
    <t>新R72388</t>
  </si>
  <si>
    <t>昆玉市至皮山农场</t>
  </si>
  <si>
    <t>3330.87</t>
  </si>
  <si>
    <t>3800.89</t>
  </si>
  <si>
    <t>5110.51</t>
  </si>
  <si>
    <t>新RE7G37</t>
  </si>
  <si>
    <t>2670.89</t>
  </si>
  <si>
    <t>2804.37</t>
  </si>
  <si>
    <t>3396.74</t>
  </si>
  <si>
    <t>新R37346</t>
  </si>
  <si>
    <t>3306.2</t>
  </si>
  <si>
    <t>2048.02</t>
  </si>
  <si>
    <t>5526.95</t>
  </si>
  <si>
    <t>新R21078</t>
  </si>
  <si>
    <t>2854.27</t>
  </si>
  <si>
    <t>2427.74</t>
  </si>
  <si>
    <t>3313.26</t>
  </si>
  <si>
    <t>新R14293</t>
  </si>
  <si>
    <t>2875.63</t>
  </si>
  <si>
    <t>3417.19</t>
  </si>
  <si>
    <t>2151.08</t>
  </si>
  <si>
    <t>新R66636</t>
  </si>
  <si>
    <t>3309.16</t>
  </si>
  <si>
    <t>4318.65</t>
  </si>
  <si>
    <t>5016.24</t>
  </si>
  <si>
    <t>新RD5Z76</t>
  </si>
  <si>
    <t>昆玉市至225团</t>
  </si>
  <si>
    <t>5924.11</t>
  </si>
  <si>
    <t>5763.09</t>
  </si>
  <si>
    <t>5701.93</t>
  </si>
  <si>
    <t>新RA8C51</t>
  </si>
  <si>
    <t>昆玉市至皮山县</t>
  </si>
  <si>
    <t>8477.46</t>
  </si>
  <si>
    <t>7057.61</t>
  </si>
  <si>
    <t>6647.54</t>
  </si>
  <si>
    <t>新RA5Y86</t>
  </si>
  <si>
    <t>3945.99</t>
  </si>
  <si>
    <t>5324.27</t>
  </si>
  <si>
    <t>6839.3</t>
  </si>
  <si>
    <t>新RD7T89</t>
  </si>
  <si>
    <t>2314.31</t>
  </si>
  <si>
    <t>2714.11</t>
  </si>
  <si>
    <t>2700.13</t>
  </si>
  <si>
    <t>新R43486</t>
  </si>
  <si>
    <t>昆玉市至 一牧场</t>
  </si>
  <si>
    <t>7873.54</t>
  </si>
  <si>
    <t>6716.29</t>
  </si>
  <si>
    <t>6654.71</t>
  </si>
  <si>
    <t>新RF5L57</t>
  </si>
  <si>
    <t>3846.4</t>
  </si>
  <si>
    <t>916.73</t>
  </si>
  <si>
    <t>5164.45</t>
  </si>
  <si>
    <t>新RA8J79</t>
  </si>
  <si>
    <t>昆玉市至 杜瓦镇</t>
  </si>
  <si>
    <t>5126.51</t>
  </si>
  <si>
    <t>4794.27</t>
  </si>
  <si>
    <t>6009.72</t>
  </si>
  <si>
    <t>新RE5M35</t>
  </si>
  <si>
    <t>昆玉市至墨玉县</t>
  </si>
  <si>
    <t>817.78</t>
  </si>
  <si>
    <t>1961.4</t>
  </si>
  <si>
    <t>3765.6</t>
  </si>
  <si>
    <t>新RD0Z68</t>
  </si>
  <si>
    <t>2797.4</t>
  </si>
  <si>
    <t>5236.5</t>
  </si>
  <si>
    <t>2396.83</t>
  </si>
  <si>
    <t>新RE0W31</t>
  </si>
  <si>
    <t>3454.74</t>
  </si>
  <si>
    <t>3835.43</t>
  </si>
  <si>
    <t>3929.44</t>
  </si>
  <si>
    <t>新RC9T22</t>
  </si>
  <si>
    <t>6615.86</t>
  </si>
  <si>
    <t>5346.14</t>
  </si>
  <si>
    <t>5217.34</t>
  </si>
  <si>
    <t>新RE8E42</t>
  </si>
  <si>
    <t>5961.59</t>
  </si>
  <si>
    <t>5241.75</t>
  </si>
  <si>
    <t>6887.49</t>
  </si>
  <si>
    <t>新R74204</t>
  </si>
  <si>
    <t>3124.9</t>
  </si>
  <si>
    <t>3096.68</t>
  </si>
  <si>
    <t>4744.78</t>
  </si>
  <si>
    <t>新R70985</t>
  </si>
  <si>
    <t>3388.68</t>
  </si>
  <si>
    <t>3011.85</t>
  </si>
  <si>
    <t>4187.04</t>
  </si>
  <si>
    <t>新RD8Q29</t>
  </si>
  <si>
    <t>4051.96</t>
  </si>
  <si>
    <t>3468.61</t>
  </si>
  <si>
    <t>4717.48</t>
  </si>
  <si>
    <t>新RD5H08</t>
  </si>
  <si>
    <t>1278.61</t>
  </si>
  <si>
    <t>2055.13</t>
  </si>
  <si>
    <t>4164</t>
  </si>
  <si>
    <t>新RD6K83</t>
  </si>
  <si>
    <t>2552.87</t>
  </si>
  <si>
    <t>3066.39</t>
  </si>
  <si>
    <t>4318.47</t>
  </si>
  <si>
    <t>新RD0E37</t>
  </si>
  <si>
    <t>8214.92</t>
  </si>
  <si>
    <t>9562.66</t>
  </si>
  <si>
    <t>11108.33</t>
  </si>
  <si>
    <t>新RD3F89</t>
  </si>
  <si>
    <t>4603.56</t>
  </si>
  <si>
    <t>5096.4</t>
  </si>
  <si>
    <t>7729.13</t>
  </si>
  <si>
    <t>新RC1V60</t>
  </si>
  <si>
    <t>3500.95</t>
  </si>
  <si>
    <t>2645.35</t>
  </si>
  <si>
    <t>4147.5</t>
  </si>
  <si>
    <t>新RD6J02</t>
  </si>
  <si>
    <t>3342.03</t>
  </si>
  <si>
    <t>2507.85</t>
  </si>
  <si>
    <t>4985.2</t>
  </si>
  <si>
    <t>新RB8E69</t>
  </si>
  <si>
    <t>3079.15</t>
  </si>
  <si>
    <t>5233.45</t>
  </si>
  <si>
    <t>5307.37</t>
  </si>
  <si>
    <t>新RC3J23</t>
  </si>
  <si>
    <t>1704.18</t>
  </si>
  <si>
    <t>3029.36</t>
  </si>
  <si>
    <t>2514.28</t>
  </si>
  <si>
    <t>新RE5V86</t>
  </si>
  <si>
    <t>2929.75</t>
  </si>
  <si>
    <t>1756.87</t>
  </si>
  <si>
    <t>3254.09</t>
  </si>
  <si>
    <t>新RD2G80</t>
  </si>
  <si>
    <t>3375.33</t>
  </si>
  <si>
    <t>2657.76</t>
  </si>
  <si>
    <t>5392.76</t>
  </si>
  <si>
    <t>新R07326</t>
  </si>
  <si>
    <t>2873.88</t>
  </si>
  <si>
    <t>3124.11</t>
  </si>
  <si>
    <t>4223.26</t>
  </si>
  <si>
    <t>新R43342</t>
  </si>
  <si>
    <t>昆玉市至木吉镇</t>
  </si>
  <si>
    <t>3079.43</t>
  </si>
  <si>
    <t>3340.95</t>
  </si>
  <si>
    <t>838.72</t>
  </si>
  <si>
    <t>新RC2J67</t>
  </si>
  <si>
    <t>5460.99</t>
  </si>
  <si>
    <t>7914.32</t>
  </si>
  <si>
    <t>7616.06</t>
  </si>
  <si>
    <t>新RA9U16</t>
  </si>
  <si>
    <t>11499.27</t>
  </si>
  <si>
    <t>12731.37</t>
  </si>
  <si>
    <t>12377.08</t>
  </si>
  <si>
    <t>新RE2T73</t>
  </si>
  <si>
    <t>8735.34</t>
  </si>
  <si>
    <t>9276.32</t>
  </si>
  <si>
    <t>7488.51</t>
  </si>
  <si>
    <t>新R38825</t>
  </si>
  <si>
    <t>7041.2</t>
  </si>
  <si>
    <t>8049.82</t>
  </si>
  <si>
    <t>6468.29</t>
  </si>
  <si>
    <t>新RD0J71</t>
  </si>
  <si>
    <t>9418.59</t>
  </si>
  <si>
    <t>3650.39</t>
  </si>
  <si>
    <t>6766.68</t>
  </si>
  <si>
    <t>新RB8G77</t>
  </si>
  <si>
    <t>330.17</t>
  </si>
  <si>
    <t>新RB5F12</t>
  </si>
  <si>
    <t>8037.4</t>
  </si>
  <si>
    <t>9786.05</t>
  </si>
  <si>
    <t>6329.91</t>
  </si>
  <si>
    <t>新RA6E38</t>
  </si>
  <si>
    <t>5817.04</t>
  </si>
  <si>
    <t>6281.1</t>
  </si>
  <si>
    <t>8174.85</t>
  </si>
  <si>
    <t>新R95678</t>
  </si>
  <si>
    <t>2877.62</t>
  </si>
  <si>
    <t>2561.78</t>
  </si>
  <si>
    <t>3879.43</t>
  </si>
  <si>
    <t>新RE0Q97</t>
  </si>
  <si>
    <t>2580.45</t>
  </si>
  <si>
    <t>3350.47</t>
  </si>
  <si>
    <t>4200.79</t>
  </si>
  <si>
    <t>昆玉市安兴运输有限公司小计</t>
  </si>
  <si>
    <t>昆玉市昆脉道路运输有限责任公司</t>
  </si>
  <si>
    <t>新R96819</t>
  </si>
  <si>
    <t>224团至杜瓦</t>
  </si>
  <si>
    <t>新R44462</t>
  </si>
  <si>
    <t>224团至扎瓦镇</t>
  </si>
  <si>
    <t>薪RC3J16</t>
  </si>
  <si>
    <t>224团至木吉</t>
  </si>
  <si>
    <t>新RF2Z61</t>
  </si>
  <si>
    <t>薪RC3V72</t>
  </si>
  <si>
    <t>224团至皮山农场</t>
  </si>
  <si>
    <t>新RG2U67</t>
  </si>
  <si>
    <t>新RF1F43</t>
  </si>
  <si>
    <t>224团至47团</t>
  </si>
  <si>
    <t>新R92409</t>
  </si>
  <si>
    <t>新RH3A92</t>
  </si>
  <si>
    <t>新R87830</t>
  </si>
  <si>
    <t>新RA8K25</t>
  </si>
  <si>
    <t>224团至奎牙</t>
  </si>
  <si>
    <t>新R57329</t>
  </si>
  <si>
    <t>新R19995</t>
  </si>
  <si>
    <t>新RH9K95</t>
  </si>
  <si>
    <t>224团至喀尔赛</t>
  </si>
  <si>
    <t>新R46256</t>
  </si>
  <si>
    <t>224团至萨依巴格</t>
  </si>
  <si>
    <t>新RA0A79</t>
  </si>
  <si>
    <t>224团至乌尔其</t>
  </si>
  <si>
    <t>新R47288</t>
  </si>
  <si>
    <t>新R46864</t>
  </si>
  <si>
    <t>新RA1Z59</t>
  </si>
  <si>
    <t>新RA1L37</t>
  </si>
  <si>
    <t>昆玉市昆脉道路运输有限公司小计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</si>
</sst>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2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7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6" fontId="0" fillId="0" borderId="2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1"/>
  <sheetViews>
    <sheetView tabSelected="1" workbookViewId="0">
      <selection activeCell="A1" sqref="A1"/>
    </sheetView>
  </sheetViews>
  <sheetFormatPr defaultColWidth="8.89090909090909" defaultRowHeight="14"/>
  <cols>
    <col min="1" max="1" width="6.78181818181818" style="1" customWidth="1"/>
    <col min="2" max="2" width="34.4454545454545" style="1" customWidth="1"/>
    <col min="3" max="3" width="8.89090909090909" style="2"/>
    <col min="4" max="4" width="18.2181818181818" style="2" customWidth="1"/>
    <col min="5" max="5" width="8.89090909090909" style="1" customWidth="1"/>
    <col min="6" max="6" width="6.89090909090909" style="1" customWidth="1"/>
    <col min="7" max="7" width="11.5545454545455" style="1" customWidth="1"/>
    <col min="8" max="8" width="5.55454545454545" style="1" customWidth="1"/>
    <col min="9" max="9" width="13.3363636363636" style="1" customWidth="1"/>
    <col min="10" max="10" width="6.33636363636364" style="1" customWidth="1"/>
    <col min="11" max="11" width="15.4454545454545" style="3" customWidth="1"/>
    <col min="12" max="12" width="6.55454545454545" style="1" customWidth="1"/>
    <col min="13" max="13" width="11.4454545454545" style="3" customWidth="1"/>
    <col min="14" max="15" width="11.5545454545455" style="3" customWidth="1"/>
    <col min="16" max="16384" width="8.89090909090909" style="1"/>
  </cols>
  <sheetData>
    <row r="1" ht="24" customHeight="1" spans="1:1">
      <c r="A1" s="4" t="s">
        <v>0</v>
      </c>
    </row>
    <row r="2" ht="33" spans="1:16">
      <c r="A2" s="5" t="s">
        <v>1</v>
      </c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>
      <c r="A3" s="8" t="s">
        <v>2</v>
      </c>
      <c r="B3" s="9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/>
      <c r="H3" s="8" t="s">
        <v>8</v>
      </c>
      <c r="I3" s="8"/>
      <c r="J3" s="8" t="s">
        <v>9</v>
      </c>
      <c r="K3" s="19"/>
      <c r="L3" s="20" t="s">
        <v>10</v>
      </c>
      <c r="M3" s="21"/>
      <c r="N3" s="22"/>
      <c r="O3" s="19" t="s">
        <v>11</v>
      </c>
      <c r="P3" s="12" t="s">
        <v>12</v>
      </c>
    </row>
    <row r="4" ht="28" spans="1:16">
      <c r="A4" s="8"/>
      <c r="B4" s="10"/>
      <c r="C4" s="8"/>
      <c r="D4" s="8"/>
      <c r="E4" s="8"/>
      <c r="F4" s="8" t="s">
        <v>13</v>
      </c>
      <c r="G4" s="8" t="s">
        <v>14</v>
      </c>
      <c r="H4" s="8" t="s">
        <v>13</v>
      </c>
      <c r="I4" s="8" t="s">
        <v>14</v>
      </c>
      <c r="J4" s="8" t="s">
        <v>13</v>
      </c>
      <c r="K4" s="19" t="s">
        <v>14</v>
      </c>
      <c r="L4" s="8" t="s">
        <v>13</v>
      </c>
      <c r="M4" s="23" t="s">
        <v>15</v>
      </c>
      <c r="N4" s="19" t="s">
        <v>16</v>
      </c>
      <c r="O4" s="19"/>
      <c r="P4" s="12"/>
    </row>
    <row r="5" spans="1:16">
      <c r="A5" s="11">
        <v>1</v>
      </c>
      <c r="B5" s="11" t="s">
        <v>17</v>
      </c>
      <c r="C5" s="11" t="s">
        <v>18</v>
      </c>
      <c r="D5" s="11" t="s">
        <v>19</v>
      </c>
      <c r="E5" s="12">
        <v>8</v>
      </c>
      <c r="F5" s="11">
        <v>31</v>
      </c>
      <c r="G5" s="11" t="s">
        <v>20</v>
      </c>
      <c r="H5" s="13">
        <v>28</v>
      </c>
      <c r="I5" s="11" t="s">
        <v>21</v>
      </c>
      <c r="J5" s="13">
        <v>31</v>
      </c>
      <c r="K5" s="24" t="s">
        <v>22</v>
      </c>
      <c r="L5" s="13">
        <f>F5+H5+J5</f>
        <v>90</v>
      </c>
      <c r="M5" s="25">
        <f>G5+I5+K5</f>
        <v>12242.27</v>
      </c>
      <c r="N5" s="26">
        <f>M5*E5</f>
        <v>97938.16</v>
      </c>
      <c r="O5" s="26">
        <f>N5/7891621.27*158660</f>
        <v>1969.03373007407</v>
      </c>
      <c r="P5" s="12"/>
    </row>
    <row r="6" spans="1:16">
      <c r="A6" s="11">
        <v>2</v>
      </c>
      <c r="B6" s="11" t="s">
        <v>17</v>
      </c>
      <c r="C6" s="11" t="s">
        <v>23</v>
      </c>
      <c r="D6" s="11" t="s">
        <v>19</v>
      </c>
      <c r="E6" s="12">
        <v>8</v>
      </c>
      <c r="F6" s="11">
        <v>28</v>
      </c>
      <c r="G6" s="11" t="s">
        <v>24</v>
      </c>
      <c r="H6" s="13">
        <v>28</v>
      </c>
      <c r="I6" s="11" t="s">
        <v>25</v>
      </c>
      <c r="J6" s="13">
        <v>31</v>
      </c>
      <c r="K6" s="24" t="s">
        <v>26</v>
      </c>
      <c r="L6" s="13">
        <f t="shared" ref="L6:L47" si="0">F6+H6+J6</f>
        <v>87</v>
      </c>
      <c r="M6" s="25">
        <f t="shared" ref="M6:M47" si="1">G6+I6+K6</f>
        <v>8872</v>
      </c>
      <c r="N6" s="26">
        <f t="shared" ref="N6:N47" si="2">M6*E6</f>
        <v>70976</v>
      </c>
      <c r="O6" s="26">
        <f t="shared" ref="O6:O47" si="3">N6/7891621.27*158660</f>
        <v>1426.96307573817</v>
      </c>
      <c r="P6" s="12"/>
    </row>
    <row r="7" spans="1:16">
      <c r="A7" s="11">
        <v>3</v>
      </c>
      <c r="B7" s="11" t="s">
        <v>17</v>
      </c>
      <c r="C7" s="11" t="s">
        <v>27</v>
      </c>
      <c r="D7" s="11" t="s">
        <v>19</v>
      </c>
      <c r="E7" s="12">
        <v>8</v>
      </c>
      <c r="F7" s="11">
        <v>27</v>
      </c>
      <c r="G7" s="11" t="s">
        <v>28</v>
      </c>
      <c r="H7" s="13">
        <v>19</v>
      </c>
      <c r="I7" s="11" t="s">
        <v>29</v>
      </c>
      <c r="J7" s="13">
        <v>27</v>
      </c>
      <c r="K7" s="24" t="s">
        <v>30</v>
      </c>
      <c r="L7" s="13">
        <f t="shared" si="0"/>
        <v>73</v>
      </c>
      <c r="M7" s="25">
        <f t="shared" si="1"/>
        <v>10881.17</v>
      </c>
      <c r="N7" s="26">
        <f t="shared" si="2"/>
        <v>87049.36</v>
      </c>
      <c r="O7" s="26">
        <f t="shared" si="3"/>
        <v>1750.11584883115</v>
      </c>
      <c r="P7" s="12"/>
    </row>
    <row r="8" spans="1:16">
      <c r="A8" s="11">
        <v>4</v>
      </c>
      <c r="B8" s="11" t="s">
        <v>17</v>
      </c>
      <c r="C8" s="11" t="s">
        <v>31</v>
      </c>
      <c r="D8" s="11" t="s">
        <v>19</v>
      </c>
      <c r="E8" s="12">
        <v>8</v>
      </c>
      <c r="F8" s="11">
        <v>30</v>
      </c>
      <c r="G8" s="11" t="s">
        <v>32</v>
      </c>
      <c r="H8" s="13">
        <v>25</v>
      </c>
      <c r="I8" s="11" t="s">
        <v>33</v>
      </c>
      <c r="J8" s="13">
        <v>30</v>
      </c>
      <c r="K8" s="24" t="s">
        <v>34</v>
      </c>
      <c r="L8" s="13">
        <f t="shared" si="0"/>
        <v>85</v>
      </c>
      <c r="M8" s="25">
        <f t="shared" si="1"/>
        <v>8595.27</v>
      </c>
      <c r="N8" s="26">
        <f t="shared" si="2"/>
        <v>68762.16</v>
      </c>
      <c r="O8" s="26">
        <f t="shared" si="3"/>
        <v>1382.45411587016</v>
      </c>
      <c r="P8" s="12"/>
    </row>
    <row r="9" spans="1:16">
      <c r="A9" s="11">
        <v>5</v>
      </c>
      <c r="B9" s="11" t="s">
        <v>17</v>
      </c>
      <c r="C9" s="11" t="s">
        <v>35</v>
      </c>
      <c r="D9" s="11" t="s">
        <v>19</v>
      </c>
      <c r="E9" s="12">
        <v>8</v>
      </c>
      <c r="F9" s="11">
        <v>29</v>
      </c>
      <c r="G9" s="11" t="s">
        <v>36</v>
      </c>
      <c r="H9" s="13">
        <v>27</v>
      </c>
      <c r="I9" s="11" t="s">
        <v>37</v>
      </c>
      <c r="J9" s="13">
        <v>26</v>
      </c>
      <c r="K9" s="24" t="s">
        <v>38</v>
      </c>
      <c r="L9" s="13">
        <f t="shared" si="0"/>
        <v>82</v>
      </c>
      <c r="M9" s="25">
        <f t="shared" si="1"/>
        <v>8443.9</v>
      </c>
      <c r="N9" s="26">
        <f t="shared" si="2"/>
        <v>67551.2</v>
      </c>
      <c r="O9" s="26">
        <f t="shared" si="3"/>
        <v>1358.10792552137</v>
      </c>
      <c r="P9" s="12"/>
    </row>
    <row r="10" spans="1:16">
      <c r="A10" s="11">
        <v>6</v>
      </c>
      <c r="B10" s="11" t="s">
        <v>17</v>
      </c>
      <c r="C10" s="11" t="s">
        <v>39</v>
      </c>
      <c r="D10" s="11" t="s">
        <v>19</v>
      </c>
      <c r="E10" s="12">
        <v>8</v>
      </c>
      <c r="F10" s="11">
        <v>21</v>
      </c>
      <c r="G10" s="11" t="s">
        <v>40</v>
      </c>
      <c r="H10" s="13">
        <v>23</v>
      </c>
      <c r="I10" s="11" t="s">
        <v>41</v>
      </c>
      <c r="J10" s="13">
        <v>31</v>
      </c>
      <c r="K10" s="24" t="s">
        <v>42</v>
      </c>
      <c r="L10" s="13">
        <f t="shared" si="0"/>
        <v>75</v>
      </c>
      <c r="M10" s="25">
        <f t="shared" si="1"/>
        <v>12644.05</v>
      </c>
      <c r="N10" s="26">
        <f t="shared" si="2"/>
        <v>101152.4</v>
      </c>
      <c r="O10" s="26">
        <f t="shared" si="3"/>
        <v>2033.65559938991</v>
      </c>
      <c r="P10" s="12"/>
    </row>
    <row r="11" spans="1:16">
      <c r="A11" s="11">
        <v>7</v>
      </c>
      <c r="B11" s="11" t="s">
        <v>17</v>
      </c>
      <c r="C11" s="11" t="s">
        <v>43</v>
      </c>
      <c r="D11" s="11" t="s">
        <v>44</v>
      </c>
      <c r="E11" s="12">
        <v>6</v>
      </c>
      <c r="F11" s="11">
        <v>24</v>
      </c>
      <c r="G11" s="11" t="s">
        <v>45</v>
      </c>
      <c r="H11" s="13">
        <v>20</v>
      </c>
      <c r="I11" s="11" t="s">
        <v>46</v>
      </c>
      <c r="J11" s="13">
        <v>26</v>
      </c>
      <c r="K11" s="24" t="s">
        <v>47</v>
      </c>
      <c r="L11" s="13">
        <f t="shared" si="0"/>
        <v>70</v>
      </c>
      <c r="M11" s="25">
        <f t="shared" si="1"/>
        <v>17389.13</v>
      </c>
      <c r="N11" s="26">
        <f t="shared" si="2"/>
        <v>104334.78</v>
      </c>
      <c r="O11" s="26">
        <f t="shared" si="3"/>
        <v>2097.63692762717</v>
      </c>
      <c r="P11" s="12"/>
    </row>
    <row r="12" spans="1:16">
      <c r="A12" s="11">
        <v>8</v>
      </c>
      <c r="B12" s="11" t="s">
        <v>17</v>
      </c>
      <c r="C12" s="11" t="s">
        <v>48</v>
      </c>
      <c r="D12" s="11" t="s">
        <v>49</v>
      </c>
      <c r="E12" s="12">
        <v>8</v>
      </c>
      <c r="F12" s="11">
        <v>31</v>
      </c>
      <c r="G12" s="11" t="s">
        <v>50</v>
      </c>
      <c r="H12" s="13">
        <v>27</v>
      </c>
      <c r="I12" s="11" t="s">
        <v>51</v>
      </c>
      <c r="J12" s="13">
        <v>28</v>
      </c>
      <c r="K12" s="24" t="s">
        <v>52</v>
      </c>
      <c r="L12" s="13">
        <f t="shared" si="0"/>
        <v>86</v>
      </c>
      <c r="M12" s="25">
        <f t="shared" si="1"/>
        <v>22182.61</v>
      </c>
      <c r="N12" s="26">
        <f t="shared" si="2"/>
        <v>177460.88</v>
      </c>
      <c r="O12" s="26">
        <f t="shared" si="3"/>
        <v>3567.82747897885</v>
      </c>
      <c r="P12" s="12"/>
    </row>
    <row r="13" spans="1:16">
      <c r="A13" s="11">
        <v>9</v>
      </c>
      <c r="B13" s="11" t="s">
        <v>17</v>
      </c>
      <c r="C13" s="11" t="s">
        <v>53</v>
      </c>
      <c r="D13" s="11" t="s">
        <v>49</v>
      </c>
      <c r="E13" s="12">
        <v>8</v>
      </c>
      <c r="F13" s="11">
        <v>30</v>
      </c>
      <c r="G13" s="11" t="s">
        <v>54</v>
      </c>
      <c r="H13" s="13">
        <v>28</v>
      </c>
      <c r="I13" s="11" t="s">
        <v>55</v>
      </c>
      <c r="J13" s="13">
        <v>29</v>
      </c>
      <c r="K13" s="24" t="s">
        <v>56</v>
      </c>
      <c r="L13" s="13">
        <f t="shared" si="0"/>
        <v>87</v>
      </c>
      <c r="M13" s="25">
        <f t="shared" si="1"/>
        <v>16109.56</v>
      </c>
      <c r="N13" s="26">
        <f t="shared" si="2"/>
        <v>128876.48</v>
      </c>
      <c r="O13" s="26">
        <f t="shared" si="3"/>
        <v>2591.04455437203</v>
      </c>
      <c r="P13" s="12"/>
    </row>
    <row r="14" spans="1:16">
      <c r="A14" s="11">
        <v>10</v>
      </c>
      <c r="B14" s="11" t="s">
        <v>17</v>
      </c>
      <c r="C14" s="11" t="s">
        <v>57</v>
      </c>
      <c r="D14" s="11" t="s">
        <v>19</v>
      </c>
      <c r="E14" s="12">
        <v>8</v>
      </c>
      <c r="F14" s="11">
        <v>30</v>
      </c>
      <c r="G14" s="11" t="s">
        <v>58</v>
      </c>
      <c r="H14" s="13">
        <v>27</v>
      </c>
      <c r="I14" s="11" t="s">
        <v>59</v>
      </c>
      <c r="J14" s="13">
        <v>27</v>
      </c>
      <c r="K14" s="24" t="s">
        <v>60</v>
      </c>
      <c r="L14" s="13">
        <f t="shared" si="0"/>
        <v>84</v>
      </c>
      <c r="M14" s="25">
        <f t="shared" si="1"/>
        <v>7728.55</v>
      </c>
      <c r="N14" s="26">
        <f t="shared" si="2"/>
        <v>61828.4</v>
      </c>
      <c r="O14" s="26">
        <f t="shared" si="3"/>
        <v>1243.05178978768</v>
      </c>
      <c r="P14" s="12"/>
    </row>
    <row r="15" spans="1:16">
      <c r="A15" s="11">
        <v>11</v>
      </c>
      <c r="B15" s="11" t="s">
        <v>17</v>
      </c>
      <c r="C15" s="11" t="s">
        <v>61</v>
      </c>
      <c r="D15" s="11" t="s">
        <v>62</v>
      </c>
      <c r="E15" s="12">
        <v>8</v>
      </c>
      <c r="F15" s="11">
        <v>31</v>
      </c>
      <c r="G15" s="11" t="s">
        <v>63</v>
      </c>
      <c r="H15" s="13">
        <v>28</v>
      </c>
      <c r="I15" s="11" t="s">
        <v>64</v>
      </c>
      <c r="J15" s="13">
        <v>30</v>
      </c>
      <c r="K15" s="24" t="s">
        <v>65</v>
      </c>
      <c r="L15" s="13">
        <f t="shared" si="0"/>
        <v>89</v>
      </c>
      <c r="M15" s="25">
        <f t="shared" si="1"/>
        <v>21244.54</v>
      </c>
      <c r="N15" s="26">
        <f t="shared" si="2"/>
        <v>169956.32</v>
      </c>
      <c r="O15" s="26">
        <f t="shared" si="3"/>
        <v>3416.9492945269</v>
      </c>
      <c r="P15" s="12"/>
    </row>
    <row r="16" spans="1:16">
      <c r="A16" s="11">
        <v>12</v>
      </c>
      <c r="B16" s="11" t="s">
        <v>17</v>
      </c>
      <c r="C16" s="11" t="s">
        <v>66</v>
      </c>
      <c r="D16" s="11" t="s">
        <v>44</v>
      </c>
      <c r="E16" s="12">
        <v>8</v>
      </c>
      <c r="F16" s="11">
        <v>24</v>
      </c>
      <c r="G16" s="11" t="s">
        <v>67</v>
      </c>
      <c r="H16" s="13">
        <v>21</v>
      </c>
      <c r="I16" s="11" t="s">
        <v>68</v>
      </c>
      <c r="J16" s="13">
        <v>27</v>
      </c>
      <c r="K16" s="24" t="s">
        <v>69</v>
      </c>
      <c r="L16" s="13">
        <f t="shared" si="0"/>
        <v>72</v>
      </c>
      <c r="M16" s="25">
        <f t="shared" si="1"/>
        <v>9927.58</v>
      </c>
      <c r="N16" s="26">
        <f t="shared" si="2"/>
        <v>79420.64</v>
      </c>
      <c r="O16" s="26">
        <f t="shared" si="3"/>
        <v>1596.7414440303</v>
      </c>
      <c r="P16" s="12"/>
    </row>
    <row r="17" spans="1:16">
      <c r="A17" s="11">
        <v>13</v>
      </c>
      <c r="B17" s="11" t="s">
        <v>17</v>
      </c>
      <c r="C17" s="11" t="s">
        <v>70</v>
      </c>
      <c r="D17" s="11" t="s">
        <v>71</v>
      </c>
      <c r="E17" s="12">
        <v>8</v>
      </c>
      <c r="F17" s="11">
        <v>30</v>
      </c>
      <c r="G17" s="11" t="s">
        <v>72</v>
      </c>
      <c r="H17" s="13">
        <v>28</v>
      </c>
      <c r="I17" s="11" t="s">
        <v>73</v>
      </c>
      <c r="J17" s="13">
        <v>31</v>
      </c>
      <c r="K17" s="24" t="s">
        <v>74</v>
      </c>
      <c r="L17" s="13">
        <f t="shared" si="0"/>
        <v>89</v>
      </c>
      <c r="M17" s="25">
        <f t="shared" si="1"/>
        <v>15930.5</v>
      </c>
      <c r="N17" s="26">
        <f t="shared" si="2"/>
        <v>127444</v>
      </c>
      <c r="O17" s="26">
        <f t="shared" si="3"/>
        <v>2562.24473377446</v>
      </c>
      <c r="P17" s="12"/>
    </row>
    <row r="18" spans="1:16">
      <c r="A18" s="11">
        <v>14</v>
      </c>
      <c r="B18" s="11" t="s">
        <v>17</v>
      </c>
      <c r="C18" s="11" t="s">
        <v>75</v>
      </c>
      <c r="D18" s="11" t="s">
        <v>76</v>
      </c>
      <c r="E18" s="12">
        <v>8</v>
      </c>
      <c r="F18" s="11">
        <v>26</v>
      </c>
      <c r="G18" s="11" t="s">
        <v>77</v>
      </c>
      <c r="H18" s="13">
        <v>28</v>
      </c>
      <c r="I18" s="11" t="s">
        <v>78</v>
      </c>
      <c r="J18" s="13">
        <v>31</v>
      </c>
      <c r="K18" s="27" t="s">
        <v>79</v>
      </c>
      <c r="L18" s="13">
        <f t="shared" si="0"/>
        <v>85</v>
      </c>
      <c r="M18" s="25">
        <f t="shared" si="1"/>
        <v>6544.78</v>
      </c>
      <c r="N18" s="26">
        <f t="shared" si="2"/>
        <v>52358.24</v>
      </c>
      <c r="O18" s="26">
        <f t="shared" si="3"/>
        <v>1052.65547777611</v>
      </c>
      <c r="P18" s="12"/>
    </row>
    <row r="19" spans="1:16">
      <c r="A19" s="11">
        <v>15</v>
      </c>
      <c r="B19" s="11" t="s">
        <v>17</v>
      </c>
      <c r="C19" s="11" t="s">
        <v>80</v>
      </c>
      <c r="D19" s="11" t="s">
        <v>76</v>
      </c>
      <c r="E19" s="12">
        <v>8</v>
      </c>
      <c r="F19" s="11">
        <v>23</v>
      </c>
      <c r="G19" s="11" t="s">
        <v>81</v>
      </c>
      <c r="H19" s="13">
        <v>26</v>
      </c>
      <c r="I19" s="11" t="s">
        <v>82</v>
      </c>
      <c r="J19" s="13">
        <v>14</v>
      </c>
      <c r="K19" s="27" t="s">
        <v>83</v>
      </c>
      <c r="L19" s="13">
        <f t="shared" si="0"/>
        <v>63</v>
      </c>
      <c r="M19" s="25">
        <f t="shared" si="1"/>
        <v>10430.73</v>
      </c>
      <c r="N19" s="26">
        <f t="shared" si="2"/>
        <v>83445.84</v>
      </c>
      <c r="O19" s="26">
        <f t="shared" si="3"/>
        <v>1677.6675566946</v>
      </c>
      <c r="P19" s="12"/>
    </row>
    <row r="20" spans="1:16">
      <c r="A20" s="11">
        <v>16</v>
      </c>
      <c r="B20" s="11" t="s">
        <v>17</v>
      </c>
      <c r="C20" s="11" t="s">
        <v>84</v>
      </c>
      <c r="D20" s="11" t="s">
        <v>76</v>
      </c>
      <c r="E20" s="12">
        <v>8</v>
      </c>
      <c r="F20" s="11">
        <v>31</v>
      </c>
      <c r="G20" s="11" t="s">
        <v>85</v>
      </c>
      <c r="H20" s="13">
        <v>28</v>
      </c>
      <c r="I20" s="11" t="s">
        <v>86</v>
      </c>
      <c r="J20" s="13">
        <v>30</v>
      </c>
      <c r="K20" s="27" t="s">
        <v>87</v>
      </c>
      <c r="L20" s="13">
        <f t="shared" si="0"/>
        <v>89</v>
      </c>
      <c r="M20" s="25">
        <f t="shared" si="1"/>
        <v>11219.61</v>
      </c>
      <c r="N20" s="26">
        <f t="shared" si="2"/>
        <v>89756.88</v>
      </c>
      <c r="O20" s="26">
        <f t="shared" si="3"/>
        <v>1804.55017968697</v>
      </c>
      <c r="P20" s="12"/>
    </row>
    <row r="21" spans="1:16">
      <c r="A21" s="11">
        <v>17</v>
      </c>
      <c r="B21" s="11" t="s">
        <v>17</v>
      </c>
      <c r="C21" s="11" t="s">
        <v>88</v>
      </c>
      <c r="D21" s="11" t="s">
        <v>62</v>
      </c>
      <c r="E21" s="12">
        <v>8</v>
      </c>
      <c r="F21" s="11">
        <v>30</v>
      </c>
      <c r="G21" s="11" t="s">
        <v>89</v>
      </c>
      <c r="H21" s="13">
        <v>28</v>
      </c>
      <c r="I21" s="11" t="s">
        <v>90</v>
      </c>
      <c r="J21" s="13">
        <v>31</v>
      </c>
      <c r="K21" s="27" t="s">
        <v>91</v>
      </c>
      <c r="L21" s="13">
        <f t="shared" si="0"/>
        <v>89</v>
      </c>
      <c r="M21" s="25">
        <f t="shared" si="1"/>
        <v>17179.34</v>
      </c>
      <c r="N21" s="26">
        <f t="shared" si="2"/>
        <v>137434.72</v>
      </c>
      <c r="O21" s="26">
        <f t="shared" si="3"/>
        <v>2763.10683561225</v>
      </c>
      <c r="P21" s="12"/>
    </row>
    <row r="22" spans="1:16">
      <c r="A22" s="11">
        <v>18</v>
      </c>
      <c r="B22" s="11" t="s">
        <v>17</v>
      </c>
      <c r="C22" s="11" t="s">
        <v>92</v>
      </c>
      <c r="D22" s="11" t="s">
        <v>71</v>
      </c>
      <c r="E22" s="12">
        <v>8</v>
      </c>
      <c r="F22" s="11">
        <v>31</v>
      </c>
      <c r="G22" s="11" t="s">
        <v>93</v>
      </c>
      <c r="H22" s="13">
        <v>28</v>
      </c>
      <c r="I22" s="11" t="s">
        <v>94</v>
      </c>
      <c r="J22" s="13">
        <v>31</v>
      </c>
      <c r="K22" s="27" t="s">
        <v>95</v>
      </c>
      <c r="L22" s="13">
        <f t="shared" si="0"/>
        <v>90</v>
      </c>
      <c r="M22" s="25">
        <f t="shared" si="1"/>
        <v>18090.83</v>
      </c>
      <c r="N22" s="26">
        <f t="shared" si="2"/>
        <v>144726.64</v>
      </c>
      <c r="O22" s="26">
        <f t="shared" si="3"/>
        <v>2909.70992103882</v>
      </c>
      <c r="P22" s="12"/>
    </row>
    <row r="23" spans="1:16">
      <c r="A23" s="11">
        <v>19</v>
      </c>
      <c r="B23" s="11" t="s">
        <v>17</v>
      </c>
      <c r="C23" s="11" t="s">
        <v>96</v>
      </c>
      <c r="D23" s="11" t="s">
        <v>19</v>
      </c>
      <c r="E23" s="12">
        <v>8</v>
      </c>
      <c r="F23" s="11">
        <v>31</v>
      </c>
      <c r="G23" s="11" t="s">
        <v>97</v>
      </c>
      <c r="H23" s="13">
        <v>28</v>
      </c>
      <c r="I23" s="11" t="s">
        <v>98</v>
      </c>
      <c r="J23" s="13">
        <v>31</v>
      </c>
      <c r="K23" s="27" t="s">
        <v>99</v>
      </c>
      <c r="L23" s="13">
        <f t="shared" si="0"/>
        <v>90</v>
      </c>
      <c r="M23" s="25">
        <f t="shared" si="1"/>
        <v>10966.36</v>
      </c>
      <c r="N23" s="26">
        <f t="shared" si="2"/>
        <v>87730.88</v>
      </c>
      <c r="O23" s="26">
        <f t="shared" si="3"/>
        <v>1763.81771813031</v>
      </c>
      <c r="P23" s="12"/>
    </row>
    <row r="24" spans="1:16">
      <c r="A24" s="11">
        <v>20</v>
      </c>
      <c r="B24" s="11" t="s">
        <v>17</v>
      </c>
      <c r="C24" s="11" t="s">
        <v>100</v>
      </c>
      <c r="D24" s="11" t="s">
        <v>19</v>
      </c>
      <c r="E24" s="12">
        <v>8</v>
      </c>
      <c r="F24" s="11">
        <v>30</v>
      </c>
      <c r="G24" s="11" t="s">
        <v>101</v>
      </c>
      <c r="H24" s="13">
        <v>27</v>
      </c>
      <c r="I24" s="11" t="s">
        <v>102</v>
      </c>
      <c r="J24" s="13">
        <v>29</v>
      </c>
      <c r="K24" s="27" t="s">
        <v>103</v>
      </c>
      <c r="L24" s="13">
        <f t="shared" si="0"/>
        <v>86</v>
      </c>
      <c r="M24" s="25">
        <f t="shared" si="1"/>
        <v>10587.57</v>
      </c>
      <c r="N24" s="26">
        <f t="shared" si="2"/>
        <v>84700.56</v>
      </c>
      <c r="O24" s="26">
        <f t="shared" si="3"/>
        <v>1702.89353604522</v>
      </c>
      <c r="P24" s="12"/>
    </row>
    <row r="25" spans="1:16">
      <c r="A25" s="11">
        <v>21</v>
      </c>
      <c r="B25" s="11" t="s">
        <v>17</v>
      </c>
      <c r="C25" s="11" t="s">
        <v>104</v>
      </c>
      <c r="D25" s="11" t="s">
        <v>76</v>
      </c>
      <c r="E25" s="12">
        <v>8</v>
      </c>
      <c r="F25" s="11">
        <v>30</v>
      </c>
      <c r="G25" s="11" t="s">
        <v>105</v>
      </c>
      <c r="H25" s="13">
        <v>28</v>
      </c>
      <c r="I25" s="11" t="s">
        <v>106</v>
      </c>
      <c r="J25" s="13">
        <v>31</v>
      </c>
      <c r="K25" s="27" t="s">
        <v>107</v>
      </c>
      <c r="L25" s="13">
        <f t="shared" si="0"/>
        <v>89</v>
      </c>
      <c r="M25" s="25">
        <f t="shared" si="1"/>
        <v>12238.05</v>
      </c>
      <c r="N25" s="26">
        <f t="shared" si="2"/>
        <v>97904.4</v>
      </c>
      <c r="O25" s="26">
        <f t="shared" si="3"/>
        <v>1968.35498974725</v>
      </c>
      <c r="P25" s="12"/>
    </row>
    <row r="26" spans="1:16">
      <c r="A26" s="11">
        <v>22</v>
      </c>
      <c r="B26" s="11" t="s">
        <v>17</v>
      </c>
      <c r="C26" s="11" t="s">
        <v>108</v>
      </c>
      <c r="D26" s="11" t="s">
        <v>76</v>
      </c>
      <c r="E26" s="12">
        <v>8</v>
      </c>
      <c r="F26" s="11">
        <v>21</v>
      </c>
      <c r="G26" s="11" t="s">
        <v>109</v>
      </c>
      <c r="H26" s="13">
        <v>28</v>
      </c>
      <c r="I26" s="11" t="s">
        <v>110</v>
      </c>
      <c r="J26" s="13">
        <v>31</v>
      </c>
      <c r="K26" s="27" t="s">
        <v>111</v>
      </c>
      <c r="L26" s="13">
        <f t="shared" si="0"/>
        <v>80</v>
      </c>
      <c r="M26" s="25">
        <f t="shared" si="1"/>
        <v>7497.74</v>
      </c>
      <c r="N26" s="26">
        <f t="shared" si="2"/>
        <v>59981.92</v>
      </c>
      <c r="O26" s="26">
        <f t="shared" si="3"/>
        <v>1205.92855404476</v>
      </c>
      <c r="P26" s="12"/>
    </row>
    <row r="27" spans="1:16">
      <c r="A27" s="11">
        <v>23</v>
      </c>
      <c r="B27" s="11" t="s">
        <v>17</v>
      </c>
      <c r="C27" s="11" t="s">
        <v>112</v>
      </c>
      <c r="D27" s="11" t="s">
        <v>19</v>
      </c>
      <c r="E27" s="12">
        <v>8</v>
      </c>
      <c r="F27" s="11">
        <v>30</v>
      </c>
      <c r="G27" s="11" t="s">
        <v>113</v>
      </c>
      <c r="H27" s="13">
        <v>28</v>
      </c>
      <c r="I27" s="11" t="s">
        <v>114</v>
      </c>
      <c r="J27" s="13">
        <v>31</v>
      </c>
      <c r="K27" s="27" t="s">
        <v>115</v>
      </c>
      <c r="L27" s="13">
        <f t="shared" si="0"/>
        <v>89</v>
      </c>
      <c r="M27" s="25">
        <f t="shared" si="1"/>
        <v>9937.73</v>
      </c>
      <c r="N27" s="26">
        <f t="shared" si="2"/>
        <v>79501.84</v>
      </c>
      <c r="O27" s="26">
        <f t="shared" si="3"/>
        <v>1598.37395927136</v>
      </c>
      <c r="P27" s="12"/>
    </row>
    <row r="28" spans="1:16">
      <c r="A28" s="11">
        <v>24</v>
      </c>
      <c r="B28" s="11" t="s">
        <v>17</v>
      </c>
      <c r="C28" s="11" t="s">
        <v>116</v>
      </c>
      <c r="D28" s="11" t="s">
        <v>44</v>
      </c>
      <c r="E28" s="12">
        <v>8</v>
      </c>
      <c r="F28" s="11">
        <v>30</v>
      </c>
      <c r="G28" s="11" t="s">
        <v>117</v>
      </c>
      <c r="H28" s="13">
        <v>28</v>
      </c>
      <c r="I28" s="11" t="s">
        <v>118</v>
      </c>
      <c r="J28" s="13">
        <v>31</v>
      </c>
      <c r="K28" s="27" t="s">
        <v>119</v>
      </c>
      <c r="L28" s="13">
        <f t="shared" si="0"/>
        <v>89</v>
      </c>
      <c r="M28" s="25">
        <f t="shared" si="1"/>
        <v>28885.91</v>
      </c>
      <c r="N28" s="26">
        <f t="shared" si="2"/>
        <v>231087.28</v>
      </c>
      <c r="O28" s="26">
        <f t="shared" si="3"/>
        <v>4645.97914552481</v>
      </c>
      <c r="P28" s="12"/>
    </row>
    <row r="29" spans="1:16">
      <c r="A29" s="11">
        <v>25</v>
      </c>
      <c r="B29" s="11" t="s">
        <v>17</v>
      </c>
      <c r="C29" s="11" t="s">
        <v>120</v>
      </c>
      <c r="D29" s="11" t="s">
        <v>49</v>
      </c>
      <c r="E29" s="12">
        <v>8</v>
      </c>
      <c r="F29" s="11">
        <v>31</v>
      </c>
      <c r="G29" s="11" t="s">
        <v>121</v>
      </c>
      <c r="H29" s="13">
        <v>28</v>
      </c>
      <c r="I29" s="11" t="s">
        <v>122</v>
      </c>
      <c r="J29" s="13">
        <v>31</v>
      </c>
      <c r="K29" s="27" t="s">
        <v>123</v>
      </c>
      <c r="L29" s="13">
        <f t="shared" si="0"/>
        <v>90</v>
      </c>
      <c r="M29" s="25">
        <f t="shared" si="1"/>
        <v>17429.09</v>
      </c>
      <c r="N29" s="26">
        <f t="shared" si="2"/>
        <v>139432.72</v>
      </c>
      <c r="O29" s="26">
        <f t="shared" si="3"/>
        <v>2803.27636087888</v>
      </c>
      <c r="P29" s="12"/>
    </row>
    <row r="30" spans="1:16">
      <c r="A30" s="11">
        <v>26</v>
      </c>
      <c r="B30" s="11" t="s">
        <v>17</v>
      </c>
      <c r="C30" s="11" t="s">
        <v>124</v>
      </c>
      <c r="D30" s="11" t="s">
        <v>76</v>
      </c>
      <c r="E30" s="12">
        <v>6</v>
      </c>
      <c r="F30" s="11">
        <v>31</v>
      </c>
      <c r="G30" s="11" t="s">
        <v>125</v>
      </c>
      <c r="H30" s="13">
        <v>28</v>
      </c>
      <c r="I30" s="11" t="s">
        <v>126</v>
      </c>
      <c r="J30" s="13">
        <v>30</v>
      </c>
      <c r="K30" s="27" t="s">
        <v>127</v>
      </c>
      <c r="L30" s="13">
        <f t="shared" si="0"/>
        <v>89</v>
      </c>
      <c r="M30" s="25">
        <f t="shared" si="1"/>
        <v>10293.8</v>
      </c>
      <c r="N30" s="26">
        <f t="shared" si="2"/>
        <v>61762.8</v>
      </c>
      <c r="O30" s="26">
        <f t="shared" si="3"/>
        <v>1241.73291047962</v>
      </c>
      <c r="P30" s="12"/>
    </row>
    <row r="31" spans="1:16">
      <c r="A31" s="11">
        <v>27</v>
      </c>
      <c r="B31" s="11" t="s">
        <v>17</v>
      </c>
      <c r="C31" s="11" t="s">
        <v>128</v>
      </c>
      <c r="D31" s="11" t="s">
        <v>76</v>
      </c>
      <c r="E31" s="12">
        <v>8</v>
      </c>
      <c r="F31" s="11">
        <v>31</v>
      </c>
      <c r="G31" s="11" t="s">
        <v>129</v>
      </c>
      <c r="H31" s="13">
        <v>28</v>
      </c>
      <c r="I31" s="11" t="s">
        <v>130</v>
      </c>
      <c r="J31" s="13">
        <v>31</v>
      </c>
      <c r="K31" s="27" t="s">
        <v>131</v>
      </c>
      <c r="L31" s="13">
        <f t="shared" si="0"/>
        <v>90</v>
      </c>
      <c r="M31" s="25">
        <f t="shared" si="1"/>
        <v>10835.08</v>
      </c>
      <c r="N31" s="26">
        <f t="shared" si="2"/>
        <v>86680.64</v>
      </c>
      <c r="O31" s="26">
        <f t="shared" si="3"/>
        <v>1742.70278208625</v>
      </c>
      <c r="P31" s="12"/>
    </row>
    <row r="32" spans="1:16">
      <c r="A32" s="11">
        <v>28</v>
      </c>
      <c r="B32" s="11" t="s">
        <v>17</v>
      </c>
      <c r="C32" s="11" t="s">
        <v>132</v>
      </c>
      <c r="D32" s="11" t="s">
        <v>19</v>
      </c>
      <c r="E32" s="12">
        <v>8</v>
      </c>
      <c r="F32" s="11">
        <v>31</v>
      </c>
      <c r="G32" s="11" t="s">
        <v>133</v>
      </c>
      <c r="H32" s="13">
        <v>27</v>
      </c>
      <c r="I32" s="11" t="s">
        <v>134</v>
      </c>
      <c r="J32" s="13">
        <v>31</v>
      </c>
      <c r="K32" s="27" t="s">
        <v>135</v>
      </c>
      <c r="L32" s="13">
        <f t="shared" si="0"/>
        <v>89</v>
      </c>
      <c r="M32" s="25">
        <f t="shared" si="1"/>
        <v>13619.97</v>
      </c>
      <c r="N32" s="26">
        <f t="shared" si="2"/>
        <v>108959.76</v>
      </c>
      <c r="O32" s="26">
        <f t="shared" si="3"/>
        <v>2190.62153772111</v>
      </c>
      <c r="P32" s="12"/>
    </row>
    <row r="33" spans="1:16">
      <c r="A33" s="11">
        <v>29</v>
      </c>
      <c r="B33" s="11" t="s">
        <v>17</v>
      </c>
      <c r="C33" s="11" t="s">
        <v>136</v>
      </c>
      <c r="D33" s="11" t="s">
        <v>19</v>
      </c>
      <c r="E33" s="12">
        <v>6</v>
      </c>
      <c r="F33" s="11">
        <v>23</v>
      </c>
      <c r="G33" s="11" t="s">
        <v>137</v>
      </c>
      <c r="H33" s="13">
        <v>27</v>
      </c>
      <c r="I33" s="11" t="s">
        <v>138</v>
      </c>
      <c r="J33" s="13">
        <v>30</v>
      </c>
      <c r="K33" s="27" t="s">
        <v>139</v>
      </c>
      <c r="L33" s="13">
        <f t="shared" si="0"/>
        <v>80</v>
      </c>
      <c r="M33" s="25">
        <f t="shared" si="1"/>
        <v>7247.82</v>
      </c>
      <c r="N33" s="26">
        <f t="shared" si="2"/>
        <v>43486.92</v>
      </c>
      <c r="O33" s="26">
        <f t="shared" si="3"/>
        <v>874.298764618744</v>
      </c>
      <c r="P33" s="12"/>
    </row>
    <row r="34" spans="1:16">
      <c r="A34" s="11">
        <v>30</v>
      </c>
      <c r="B34" s="11" t="s">
        <v>17</v>
      </c>
      <c r="C34" s="14" t="s">
        <v>140</v>
      </c>
      <c r="D34" s="14" t="s">
        <v>76</v>
      </c>
      <c r="E34" s="12">
        <v>8</v>
      </c>
      <c r="F34" s="11">
        <v>31</v>
      </c>
      <c r="G34" s="11" t="s">
        <v>141</v>
      </c>
      <c r="H34" s="13">
        <v>28</v>
      </c>
      <c r="I34" s="11" t="s">
        <v>142</v>
      </c>
      <c r="J34" s="13">
        <v>31</v>
      </c>
      <c r="K34" s="27" t="s">
        <v>143</v>
      </c>
      <c r="L34" s="13">
        <f t="shared" si="0"/>
        <v>90</v>
      </c>
      <c r="M34" s="25">
        <f t="shared" si="1"/>
        <v>7940.71</v>
      </c>
      <c r="N34" s="26">
        <f t="shared" si="2"/>
        <v>63525.68</v>
      </c>
      <c r="O34" s="26">
        <f t="shared" si="3"/>
        <v>1277.17537929947</v>
      </c>
      <c r="P34" s="12"/>
    </row>
    <row r="35" spans="1:16">
      <c r="A35" s="11">
        <v>31</v>
      </c>
      <c r="B35" s="11" t="s">
        <v>17</v>
      </c>
      <c r="C35" s="11" t="s">
        <v>144</v>
      </c>
      <c r="D35" s="11" t="s">
        <v>76</v>
      </c>
      <c r="E35" s="12">
        <v>8</v>
      </c>
      <c r="F35" s="11">
        <v>27</v>
      </c>
      <c r="G35" s="11" t="s">
        <v>145</v>
      </c>
      <c r="H35" s="13">
        <v>28</v>
      </c>
      <c r="I35" s="11" t="s">
        <v>146</v>
      </c>
      <c r="J35" s="13">
        <v>31</v>
      </c>
      <c r="K35" s="27" t="s">
        <v>147</v>
      </c>
      <c r="L35" s="13">
        <f t="shared" si="0"/>
        <v>86</v>
      </c>
      <c r="M35" s="25">
        <f t="shared" si="1"/>
        <v>11425.85</v>
      </c>
      <c r="N35" s="26">
        <f t="shared" si="2"/>
        <v>91406.8</v>
      </c>
      <c r="O35" s="26">
        <f t="shared" si="3"/>
        <v>1837.72160267392</v>
      </c>
      <c r="P35" s="12"/>
    </row>
    <row r="36" spans="1:16">
      <c r="A36" s="11">
        <v>32</v>
      </c>
      <c r="B36" s="11" t="s">
        <v>17</v>
      </c>
      <c r="C36" s="11" t="s">
        <v>148</v>
      </c>
      <c r="D36" s="11" t="s">
        <v>19</v>
      </c>
      <c r="E36" s="12">
        <v>8</v>
      </c>
      <c r="F36" s="11">
        <v>30</v>
      </c>
      <c r="G36" s="11" t="s">
        <v>149</v>
      </c>
      <c r="H36" s="13">
        <v>27</v>
      </c>
      <c r="I36" s="11" t="s">
        <v>150</v>
      </c>
      <c r="J36" s="13">
        <v>31</v>
      </c>
      <c r="K36" s="27" t="s">
        <v>151</v>
      </c>
      <c r="L36" s="13">
        <f t="shared" si="0"/>
        <v>88</v>
      </c>
      <c r="M36" s="25">
        <f t="shared" si="1"/>
        <v>10221.25</v>
      </c>
      <c r="N36" s="26">
        <f t="shared" si="2"/>
        <v>81770</v>
      </c>
      <c r="O36" s="26">
        <f t="shared" si="3"/>
        <v>1643.97501554202</v>
      </c>
      <c r="P36" s="12"/>
    </row>
    <row r="37" spans="1:16">
      <c r="A37" s="11">
        <v>33</v>
      </c>
      <c r="B37" s="11" t="s">
        <v>17</v>
      </c>
      <c r="C37" s="11" t="s">
        <v>152</v>
      </c>
      <c r="D37" s="11" t="s">
        <v>153</v>
      </c>
      <c r="E37" s="12">
        <v>6</v>
      </c>
      <c r="F37" s="11">
        <v>29</v>
      </c>
      <c r="G37" s="11" t="s">
        <v>154</v>
      </c>
      <c r="H37" s="13">
        <v>28</v>
      </c>
      <c r="I37" s="11" t="s">
        <v>155</v>
      </c>
      <c r="J37" s="13">
        <v>10</v>
      </c>
      <c r="K37" s="27" t="s">
        <v>156</v>
      </c>
      <c r="L37" s="13">
        <f t="shared" si="0"/>
        <v>67</v>
      </c>
      <c r="M37" s="25">
        <f t="shared" si="1"/>
        <v>7259.1</v>
      </c>
      <c r="N37" s="26">
        <f t="shared" si="2"/>
        <v>43554.6</v>
      </c>
      <c r="O37" s="26">
        <f t="shared" si="3"/>
        <v>875.659462051199</v>
      </c>
      <c r="P37" s="12"/>
    </row>
    <row r="38" spans="1:16">
      <c r="A38" s="11">
        <v>34</v>
      </c>
      <c r="B38" s="11" t="s">
        <v>17</v>
      </c>
      <c r="C38" s="11" t="s">
        <v>157</v>
      </c>
      <c r="D38" s="11" t="s">
        <v>49</v>
      </c>
      <c r="E38" s="12">
        <v>6</v>
      </c>
      <c r="F38" s="11">
        <v>31</v>
      </c>
      <c r="G38" s="11" t="s">
        <v>158</v>
      </c>
      <c r="H38" s="13">
        <v>28</v>
      </c>
      <c r="I38" s="11" t="s">
        <v>159</v>
      </c>
      <c r="J38" s="13">
        <v>31</v>
      </c>
      <c r="K38" s="27" t="s">
        <v>160</v>
      </c>
      <c r="L38" s="13">
        <f t="shared" si="0"/>
        <v>90</v>
      </c>
      <c r="M38" s="25">
        <f t="shared" si="1"/>
        <v>20991.37</v>
      </c>
      <c r="N38" s="26">
        <f t="shared" si="2"/>
        <v>125948.22</v>
      </c>
      <c r="O38" s="26">
        <f t="shared" si="3"/>
        <v>2532.17227506408</v>
      </c>
      <c r="P38" s="12"/>
    </row>
    <row r="39" spans="1:16">
      <c r="A39" s="11">
        <v>35</v>
      </c>
      <c r="B39" s="11" t="s">
        <v>17</v>
      </c>
      <c r="C39" s="11" t="s">
        <v>161</v>
      </c>
      <c r="D39" s="11" t="s">
        <v>44</v>
      </c>
      <c r="E39" s="12">
        <v>8</v>
      </c>
      <c r="F39" s="11">
        <v>28</v>
      </c>
      <c r="G39" s="11" t="s">
        <v>162</v>
      </c>
      <c r="H39" s="13">
        <v>28</v>
      </c>
      <c r="I39" s="11" t="s">
        <v>163</v>
      </c>
      <c r="J39" s="13">
        <v>30</v>
      </c>
      <c r="K39" s="27" t="s">
        <v>164</v>
      </c>
      <c r="L39" s="13">
        <f t="shared" si="0"/>
        <v>86</v>
      </c>
      <c r="M39" s="25">
        <f t="shared" si="1"/>
        <v>36607.72</v>
      </c>
      <c r="N39" s="26">
        <f t="shared" si="2"/>
        <v>292861.76</v>
      </c>
      <c r="O39" s="26">
        <f t="shared" si="3"/>
        <v>5887.94688085684</v>
      </c>
      <c r="P39" s="12"/>
    </row>
    <row r="40" spans="1:16">
      <c r="A40" s="11">
        <v>36</v>
      </c>
      <c r="B40" s="11" t="s">
        <v>17</v>
      </c>
      <c r="C40" s="11" t="s">
        <v>165</v>
      </c>
      <c r="D40" s="11" t="s">
        <v>62</v>
      </c>
      <c r="E40" s="12">
        <v>8</v>
      </c>
      <c r="F40" s="11">
        <v>31</v>
      </c>
      <c r="G40" s="11" t="s">
        <v>166</v>
      </c>
      <c r="H40" s="13">
        <v>28</v>
      </c>
      <c r="I40" s="11" t="s">
        <v>167</v>
      </c>
      <c r="J40" s="13">
        <v>30</v>
      </c>
      <c r="K40" s="27" t="s">
        <v>168</v>
      </c>
      <c r="L40" s="13">
        <f t="shared" si="0"/>
        <v>89</v>
      </c>
      <c r="M40" s="25">
        <f t="shared" si="1"/>
        <v>25500.17</v>
      </c>
      <c r="N40" s="26">
        <f t="shared" si="2"/>
        <v>204001.36</v>
      </c>
      <c r="O40" s="26">
        <f t="shared" si="3"/>
        <v>4101.42031278701</v>
      </c>
      <c r="P40" s="12"/>
    </row>
    <row r="41" spans="1:16">
      <c r="A41" s="11">
        <v>37</v>
      </c>
      <c r="B41" s="11" t="s">
        <v>17</v>
      </c>
      <c r="C41" s="11" t="s">
        <v>169</v>
      </c>
      <c r="D41" s="11" t="s">
        <v>62</v>
      </c>
      <c r="E41" s="12">
        <v>16</v>
      </c>
      <c r="F41" s="11">
        <v>24</v>
      </c>
      <c r="G41" s="11" t="s">
        <v>170</v>
      </c>
      <c r="H41" s="13">
        <v>21</v>
      </c>
      <c r="I41" s="11" t="s">
        <v>171</v>
      </c>
      <c r="J41" s="13">
        <v>26</v>
      </c>
      <c r="K41" s="27" t="s">
        <v>172</v>
      </c>
      <c r="L41" s="13">
        <f t="shared" si="0"/>
        <v>71</v>
      </c>
      <c r="M41" s="25">
        <f t="shared" si="1"/>
        <v>21559.31</v>
      </c>
      <c r="N41" s="26">
        <f t="shared" si="2"/>
        <v>344948.96</v>
      </c>
      <c r="O41" s="26">
        <f t="shared" si="3"/>
        <v>6935.15313534553</v>
      </c>
      <c r="P41" s="12"/>
    </row>
    <row r="42" spans="1:16">
      <c r="A42" s="11">
        <v>38</v>
      </c>
      <c r="B42" s="11" t="s">
        <v>17</v>
      </c>
      <c r="C42" s="11" t="s">
        <v>173</v>
      </c>
      <c r="D42" s="11" t="s">
        <v>62</v>
      </c>
      <c r="E42" s="12">
        <v>8</v>
      </c>
      <c r="F42" s="11">
        <v>26</v>
      </c>
      <c r="G42" s="11" t="s">
        <v>174</v>
      </c>
      <c r="H42" s="13">
        <v>19</v>
      </c>
      <c r="I42" s="11" t="s">
        <v>175</v>
      </c>
      <c r="J42" s="13">
        <v>24</v>
      </c>
      <c r="K42" s="27" t="s">
        <v>176</v>
      </c>
      <c r="L42" s="13">
        <f t="shared" si="0"/>
        <v>69</v>
      </c>
      <c r="M42" s="25">
        <f t="shared" si="1"/>
        <v>19835.66</v>
      </c>
      <c r="N42" s="26">
        <f t="shared" si="2"/>
        <v>158685.28</v>
      </c>
      <c r="O42" s="26">
        <f t="shared" si="3"/>
        <v>3190.34652873046</v>
      </c>
      <c r="P42" s="12"/>
    </row>
    <row r="43" spans="1:16">
      <c r="A43" s="11">
        <v>39</v>
      </c>
      <c r="B43" s="11" t="s">
        <v>17</v>
      </c>
      <c r="C43" s="11" t="s">
        <v>177</v>
      </c>
      <c r="D43" s="11" t="s">
        <v>44</v>
      </c>
      <c r="E43" s="12">
        <v>8</v>
      </c>
      <c r="F43" s="11">
        <v>10</v>
      </c>
      <c r="G43" s="11" t="s">
        <v>178</v>
      </c>
      <c r="H43" s="13">
        <v>0</v>
      </c>
      <c r="I43" s="13">
        <v>0</v>
      </c>
      <c r="J43" s="13">
        <v>19</v>
      </c>
      <c r="K43" s="27">
        <v>2694.42</v>
      </c>
      <c r="L43" s="13">
        <f t="shared" si="0"/>
        <v>29</v>
      </c>
      <c r="M43" s="25">
        <f t="shared" si="1"/>
        <v>3024.59</v>
      </c>
      <c r="N43" s="26">
        <f t="shared" si="2"/>
        <v>24196.72</v>
      </c>
      <c r="O43" s="26">
        <f t="shared" si="3"/>
        <v>486.471849554433</v>
      </c>
      <c r="P43" s="12"/>
    </row>
    <row r="44" spans="1:16">
      <c r="A44" s="11">
        <v>40</v>
      </c>
      <c r="B44" s="11" t="s">
        <v>17</v>
      </c>
      <c r="C44" s="11" t="s">
        <v>179</v>
      </c>
      <c r="D44" s="11" t="s">
        <v>44</v>
      </c>
      <c r="E44" s="12">
        <v>8</v>
      </c>
      <c r="F44" s="11">
        <v>30</v>
      </c>
      <c r="G44" s="11" t="s">
        <v>180</v>
      </c>
      <c r="H44" s="13">
        <v>27</v>
      </c>
      <c r="I44" s="11" t="s">
        <v>181</v>
      </c>
      <c r="J44" s="13">
        <v>29</v>
      </c>
      <c r="K44" s="27" t="s">
        <v>182</v>
      </c>
      <c r="L44" s="13">
        <f t="shared" si="0"/>
        <v>86</v>
      </c>
      <c r="M44" s="25">
        <f t="shared" si="1"/>
        <v>24153.36</v>
      </c>
      <c r="N44" s="26">
        <f t="shared" si="2"/>
        <v>193226.88</v>
      </c>
      <c r="O44" s="26">
        <f t="shared" si="3"/>
        <v>3884.80081999678</v>
      </c>
      <c r="P44" s="12"/>
    </row>
    <row r="45" spans="1:16">
      <c r="A45" s="11">
        <v>41</v>
      </c>
      <c r="B45" s="11" t="s">
        <v>17</v>
      </c>
      <c r="C45" s="11" t="s">
        <v>183</v>
      </c>
      <c r="D45" s="11" t="s">
        <v>49</v>
      </c>
      <c r="E45" s="12">
        <v>8</v>
      </c>
      <c r="F45" s="11">
        <v>30</v>
      </c>
      <c r="G45" s="11" t="s">
        <v>184</v>
      </c>
      <c r="H45" s="13">
        <v>28</v>
      </c>
      <c r="I45" s="11" t="s">
        <v>185</v>
      </c>
      <c r="J45" s="13">
        <v>31</v>
      </c>
      <c r="K45" s="27" t="s">
        <v>186</v>
      </c>
      <c r="L45" s="13">
        <f t="shared" si="0"/>
        <v>89</v>
      </c>
      <c r="M45" s="25">
        <f t="shared" si="1"/>
        <v>20272.99</v>
      </c>
      <c r="N45" s="26">
        <f t="shared" si="2"/>
        <v>162183.92</v>
      </c>
      <c r="O45" s="26">
        <f t="shared" si="3"/>
        <v>3260.68622236353</v>
      </c>
      <c r="P45" s="12"/>
    </row>
    <row r="46" spans="1:16">
      <c r="A46" s="11">
        <v>42</v>
      </c>
      <c r="B46" s="11" t="s">
        <v>17</v>
      </c>
      <c r="C46" s="11" t="s">
        <v>187</v>
      </c>
      <c r="D46" s="11" t="s">
        <v>153</v>
      </c>
      <c r="E46" s="12">
        <v>6</v>
      </c>
      <c r="F46" s="11">
        <v>30</v>
      </c>
      <c r="G46" s="11" t="s">
        <v>188</v>
      </c>
      <c r="H46" s="13">
        <v>28</v>
      </c>
      <c r="I46" s="11" t="s">
        <v>189</v>
      </c>
      <c r="J46" s="13">
        <v>31</v>
      </c>
      <c r="K46" s="27" t="s">
        <v>190</v>
      </c>
      <c r="L46" s="13">
        <f t="shared" si="0"/>
        <v>89</v>
      </c>
      <c r="M46" s="25">
        <f t="shared" si="1"/>
        <v>9318.83</v>
      </c>
      <c r="N46" s="26">
        <f t="shared" si="2"/>
        <v>55912.98</v>
      </c>
      <c r="O46" s="26">
        <f t="shared" si="3"/>
        <v>1124.12305447598</v>
      </c>
      <c r="P46" s="12"/>
    </row>
    <row r="47" spans="1:16">
      <c r="A47" s="11">
        <v>43</v>
      </c>
      <c r="B47" s="11" t="s">
        <v>17</v>
      </c>
      <c r="C47" s="11" t="s">
        <v>191</v>
      </c>
      <c r="D47" s="11" t="s">
        <v>76</v>
      </c>
      <c r="E47" s="15">
        <v>8</v>
      </c>
      <c r="F47" s="11">
        <v>22</v>
      </c>
      <c r="G47" s="11" t="s">
        <v>192</v>
      </c>
      <c r="H47" s="13">
        <v>27</v>
      </c>
      <c r="I47" s="11" t="s">
        <v>193</v>
      </c>
      <c r="J47" s="13">
        <v>29</v>
      </c>
      <c r="K47" s="27" t="s">
        <v>194</v>
      </c>
      <c r="L47" s="13">
        <f t="shared" si="0"/>
        <v>78</v>
      </c>
      <c r="M47" s="25">
        <f t="shared" si="1"/>
        <v>10131.71</v>
      </c>
      <c r="N47" s="26">
        <f t="shared" si="2"/>
        <v>81053.68</v>
      </c>
      <c r="O47" s="26">
        <f t="shared" si="3"/>
        <v>1629.57349685383</v>
      </c>
      <c r="P47" s="12"/>
    </row>
    <row r="48" spans="1:16">
      <c r="A48" s="16" t="s">
        <v>195</v>
      </c>
      <c r="B48" s="17"/>
      <c r="C48" s="18"/>
      <c r="D48" s="18"/>
      <c r="E48" s="18"/>
      <c r="F48" s="18"/>
      <c r="G48" s="18"/>
      <c r="H48" s="18"/>
      <c r="I48" s="18"/>
      <c r="J48" s="18"/>
      <c r="K48" s="28"/>
      <c r="L48" s="13"/>
      <c r="M48" s="25"/>
      <c r="N48" s="26"/>
      <c r="O48" s="29">
        <f>SUM(O5:O47)</f>
        <v>97608.7227834744</v>
      </c>
      <c r="P48" s="12"/>
    </row>
    <row r="49" spans="1:16">
      <c r="A49" s="11">
        <v>44</v>
      </c>
      <c r="B49" s="13" t="s">
        <v>196</v>
      </c>
      <c r="C49" s="18" t="s">
        <v>197</v>
      </c>
      <c r="D49" s="18" t="s">
        <v>198</v>
      </c>
      <c r="E49" s="18">
        <v>8</v>
      </c>
      <c r="F49" s="18">
        <v>31</v>
      </c>
      <c r="G49" s="18">
        <v>6117.6</v>
      </c>
      <c r="H49" s="18">
        <v>31</v>
      </c>
      <c r="I49" s="18">
        <v>5362.1</v>
      </c>
      <c r="J49" s="18">
        <v>30</v>
      </c>
      <c r="K49" s="28">
        <v>6355.4003</v>
      </c>
      <c r="L49" s="13">
        <f t="shared" ref="L49:L68" si="4">F49+H49+J49</f>
        <v>92</v>
      </c>
      <c r="M49" s="25">
        <f t="shared" ref="M49:M68" si="5">G49+I49+K49</f>
        <v>17835.1003</v>
      </c>
      <c r="N49" s="26">
        <f t="shared" ref="N49:N68" si="6">M49*E49</f>
        <v>142680.8024</v>
      </c>
      <c r="O49" s="26">
        <f t="shared" ref="O49:O70" si="7">N49/7891621.27*158660</f>
        <v>2868.57862716263</v>
      </c>
      <c r="P49" s="12"/>
    </row>
    <row r="50" spans="1:16">
      <c r="A50" s="11">
        <v>45</v>
      </c>
      <c r="B50" s="13" t="s">
        <v>196</v>
      </c>
      <c r="C50" s="18" t="s">
        <v>199</v>
      </c>
      <c r="D50" s="18" t="s">
        <v>200</v>
      </c>
      <c r="E50" s="18">
        <v>18</v>
      </c>
      <c r="F50" s="18">
        <v>29</v>
      </c>
      <c r="G50" s="18">
        <v>5424.3</v>
      </c>
      <c r="H50" s="18">
        <v>29</v>
      </c>
      <c r="I50" s="18">
        <v>3677.1</v>
      </c>
      <c r="J50" s="18">
        <v>8</v>
      </c>
      <c r="K50" s="28">
        <v>1000.7007</v>
      </c>
      <c r="L50" s="13">
        <f t="shared" si="4"/>
        <v>66</v>
      </c>
      <c r="M50" s="25">
        <f t="shared" si="5"/>
        <v>10102.1007</v>
      </c>
      <c r="N50" s="26">
        <f t="shared" si="6"/>
        <v>181837.8126</v>
      </c>
      <c r="O50" s="26">
        <f t="shared" si="7"/>
        <v>3655.82512896187</v>
      </c>
      <c r="P50" s="12"/>
    </row>
    <row r="51" spans="1:16">
      <c r="A51" s="11">
        <v>46</v>
      </c>
      <c r="B51" s="13" t="s">
        <v>196</v>
      </c>
      <c r="C51" s="18" t="s">
        <v>201</v>
      </c>
      <c r="D51" s="18" t="s">
        <v>202</v>
      </c>
      <c r="E51" s="18">
        <v>8</v>
      </c>
      <c r="F51" s="18">
        <v>31</v>
      </c>
      <c r="G51" s="18">
        <v>4607.7</v>
      </c>
      <c r="H51" s="18">
        <v>31</v>
      </c>
      <c r="I51" s="18">
        <v>3447.9</v>
      </c>
      <c r="J51" s="18">
        <v>31</v>
      </c>
      <c r="K51" s="28">
        <v>6025.30031</v>
      </c>
      <c r="L51" s="13">
        <f t="shared" si="4"/>
        <v>93</v>
      </c>
      <c r="M51" s="25">
        <f t="shared" si="5"/>
        <v>14080.90031</v>
      </c>
      <c r="N51" s="26">
        <f t="shared" si="6"/>
        <v>112647.20248</v>
      </c>
      <c r="O51" s="26">
        <f t="shared" si="7"/>
        <v>2264.7570801984</v>
      </c>
      <c r="P51" s="12"/>
    </row>
    <row r="52" spans="1:16">
      <c r="A52" s="11">
        <v>47</v>
      </c>
      <c r="B52" s="13" t="s">
        <v>196</v>
      </c>
      <c r="C52" s="18" t="s">
        <v>203</v>
      </c>
      <c r="D52" s="18" t="s">
        <v>198</v>
      </c>
      <c r="E52" s="18">
        <v>8</v>
      </c>
      <c r="F52" s="18">
        <v>30</v>
      </c>
      <c r="G52" s="18">
        <v>3150.7</v>
      </c>
      <c r="H52" s="18">
        <v>30</v>
      </c>
      <c r="I52" s="18">
        <v>4218.9</v>
      </c>
      <c r="J52" s="18">
        <v>30</v>
      </c>
      <c r="K52" s="28">
        <v>4450.70029</v>
      </c>
      <c r="L52" s="13">
        <f t="shared" si="4"/>
        <v>90</v>
      </c>
      <c r="M52" s="25">
        <f t="shared" si="5"/>
        <v>11820.30029</v>
      </c>
      <c r="N52" s="26">
        <f t="shared" si="6"/>
        <v>94562.40232</v>
      </c>
      <c r="O52" s="26">
        <f t="shared" si="7"/>
        <v>1901.1645692028</v>
      </c>
      <c r="P52" s="12"/>
    </row>
    <row r="53" spans="1:16">
      <c r="A53" s="11">
        <v>48</v>
      </c>
      <c r="B53" s="13" t="s">
        <v>196</v>
      </c>
      <c r="C53" s="18" t="s">
        <v>204</v>
      </c>
      <c r="D53" s="18" t="s">
        <v>205</v>
      </c>
      <c r="E53" s="18">
        <v>8</v>
      </c>
      <c r="F53" s="18">
        <v>29</v>
      </c>
      <c r="G53" s="18">
        <v>4176.9</v>
      </c>
      <c r="H53" s="18">
        <v>29</v>
      </c>
      <c r="I53" s="18">
        <v>3928.6</v>
      </c>
      <c r="J53" s="18">
        <v>29</v>
      </c>
      <c r="K53" s="28">
        <v>5079.10031</v>
      </c>
      <c r="L53" s="13">
        <f t="shared" si="4"/>
        <v>87</v>
      </c>
      <c r="M53" s="25">
        <f t="shared" si="5"/>
        <v>13184.60031</v>
      </c>
      <c r="N53" s="26">
        <f t="shared" si="6"/>
        <v>105476.80248</v>
      </c>
      <c r="O53" s="26">
        <f t="shared" si="7"/>
        <v>2120.59713827052</v>
      </c>
      <c r="P53" s="12"/>
    </row>
    <row r="54" spans="1:16">
      <c r="A54" s="11">
        <v>49</v>
      </c>
      <c r="B54" s="13" t="s">
        <v>196</v>
      </c>
      <c r="C54" s="18" t="s">
        <v>206</v>
      </c>
      <c r="D54" s="18" t="s">
        <v>202</v>
      </c>
      <c r="E54" s="18">
        <v>8</v>
      </c>
      <c r="F54" s="18">
        <v>11</v>
      </c>
      <c r="G54" s="18">
        <v>1119.4</v>
      </c>
      <c r="H54" s="18">
        <v>11</v>
      </c>
      <c r="I54" s="18">
        <v>1856.3</v>
      </c>
      <c r="J54" s="18">
        <v>11</v>
      </c>
      <c r="K54" s="28">
        <v>3504.54227</v>
      </c>
      <c r="L54" s="13">
        <f t="shared" si="4"/>
        <v>33</v>
      </c>
      <c r="M54" s="25">
        <f t="shared" si="5"/>
        <v>6480.24227</v>
      </c>
      <c r="N54" s="26">
        <f t="shared" si="6"/>
        <v>51841.93816</v>
      </c>
      <c r="O54" s="26">
        <f t="shared" si="7"/>
        <v>1042.27529769249</v>
      </c>
      <c r="P54" s="12"/>
    </row>
    <row r="55" spans="1:16">
      <c r="A55" s="11">
        <v>50</v>
      </c>
      <c r="B55" s="13" t="s">
        <v>196</v>
      </c>
      <c r="C55" s="18" t="s">
        <v>207</v>
      </c>
      <c r="D55" s="18" t="s">
        <v>208</v>
      </c>
      <c r="E55" s="18">
        <v>6</v>
      </c>
      <c r="F55" s="18">
        <v>18</v>
      </c>
      <c r="G55" s="18">
        <v>1414.1</v>
      </c>
      <c r="H55" s="18">
        <v>18</v>
      </c>
      <c r="I55" s="18">
        <v>2925.3</v>
      </c>
      <c r="J55" s="18">
        <v>18</v>
      </c>
      <c r="K55" s="28">
        <v>1200.30022</v>
      </c>
      <c r="L55" s="13">
        <f t="shared" si="4"/>
        <v>54</v>
      </c>
      <c r="M55" s="25">
        <f t="shared" si="5"/>
        <v>5539.70022</v>
      </c>
      <c r="N55" s="26">
        <f t="shared" si="6"/>
        <v>33238.20132</v>
      </c>
      <c r="O55" s="26">
        <f t="shared" si="7"/>
        <v>668.249633504169</v>
      </c>
      <c r="P55" s="12"/>
    </row>
    <row r="56" spans="1:16">
      <c r="A56" s="11">
        <v>51</v>
      </c>
      <c r="B56" s="13" t="s">
        <v>196</v>
      </c>
      <c r="C56" s="18" t="s">
        <v>209</v>
      </c>
      <c r="D56" s="18" t="s">
        <v>208</v>
      </c>
      <c r="E56" s="18">
        <v>6</v>
      </c>
      <c r="F56" s="18">
        <v>11</v>
      </c>
      <c r="G56" s="18">
        <v>1255.5</v>
      </c>
      <c r="H56" s="18">
        <v>11</v>
      </c>
      <c r="I56" s="18">
        <v>2563.6</v>
      </c>
      <c r="J56" s="18">
        <v>11</v>
      </c>
      <c r="K56" s="28">
        <v>4075.4002</v>
      </c>
      <c r="L56" s="13">
        <f t="shared" si="4"/>
        <v>33</v>
      </c>
      <c r="M56" s="25">
        <f t="shared" si="5"/>
        <v>7894.5002</v>
      </c>
      <c r="N56" s="26">
        <f t="shared" si="6"/>
        <v>47367.0012</v>
      </c>
      <c r="O56" s="26">
        <f t="shared" si="7"/>
        <v>952.307283037165</v>
      </c>
      <c r="P56" s="12"/>
    </row>
    <row r="57" spans="1:16">
      <c r="A57" s="11">
        <v>52</v>
      </c>
      <c r="B57" s="13" t="s">
        <v>196</v>
      </c>
      <c r="C57" s="18" t="s">
        <v>210</v>
      </c>
      <c r="D57" s="18" t="s">
        <v>208</v>
      </c>
      <c r="E57" s="18">
        <v>6</v>
      </c>
      <c r="F57" s="18">
        <v>10</v>
      </c>
      <c r="G57" s="18">
        <v>1159.5</v>
      </c>
      <c r="H57" s="18">
        <v>14</v>
      </c>
      <c r="I57" s="18">
        <v>3625.3</v>
      </c>
      <c r="J57" s="18">
        <v>14</v>
      </c>
      <c r="K57" s="28">
        <v>1300.9361</v>
      </c>
      <c r="L57" s="13">
        <f t="shared" si="4"/>
        <v>38</v>
      </c>
      <c r="M57" s="25">
        <f t="shared" si="5"/>
        <v>6085.7361</v>
      </c>
      <c r="N57" s="26">
        <f t="shared" si="6"/>
        <v>36514.4166</v>
      </c>
      <c r="O57" s="26">
        <f t="shared" si="7"/>
        <v>734.117507612729</v>
      </c>
      <c r="P57" s="12"/>
    </row>
    <row r="58" spans="1:16">
      <c r="A58" s="11">
        <v>53</v>
      </c>
      <c r="B58" s="13" t="s">
        <v>196</v>
      </c>
      <c r="C58" s="18" t="s">
        <v>211</v>
      </c>
      <c r="D58" s="18" t="s">
        <v>202</v>
      </c>
      <c r="E58" s="18">
        <v>8</v>
      </c>
      <c r="F58" s="18">
        <v>10</v>
      </c>
      <c r="G58" s="18">
        <v>1053.9</v>
      </c>
      <c r="H58" s="18">
        <v>10</v>
      </c>
      <c r="I58" s="18">
        <v>3892.4</v>
      </c>
      <c r="J58" s="18">
        <v>10</v>
      </c>
      <c r="K58" s="28">
        <v>4990.9833</v>
      </c>
      <c r="L58" s="13">
        <f t="shared" si="4"/>
        <v>30</v>
      </c>
      <c r="M58" s="25">
        <f t="shared" si="5"/>
        <v>9937.2833</v>
      </c>
      <c r="N58" s="26">
        <f t="shared" si="6"/>
        <v>79498.2664</v>
      </c>
      <c r="O58" s="26">
        <f t="shared" si="7"/>
        <v>1598.30211251686</v>
      </c>
      <c r="P58" s="12"/>
    </row>
    <row r="59" spans="1:16">
      <c r="A59" s="11">
        <v>54</v>
      </c>
      <c r="B59" s="13" t="s">
        <v>196</v>
      </c>
      <c r="C59" s="18" t="s">
        <v>212</v>
      </c>
      <c r="D59" s="18" t="s">
        <v>213</v>
      </c>
      <c r="E59" s="18">
        <v>8</v>
      </c>
      <c r="F59" s="18">
        <v>28</v>
      </c>
      <c r="G59" s="18">
        <v>1018.7</v>
      </c>
      <c r="H59" s="18">
        <v>28</v>
      </c>
      <c r="I59" s="18">
        <v>2104.1</v>
      </c>
      <c r="J59" s="18">
        <v>7</v>
      </c>
      <c r="K59" s="28">
        <v>900.9009</v>
      </c>
      <c r="L59" s="13">
        <f t="shared" si="4"/>
        <v>63</v>
      </c>
      <c r="M59" s="25">
        <f t="shared" si="5"/>
        <v>4023.7009</v>
      </c>
      <c r="N59" s="26">
        <f t="shared" si="6"/>
        <v>32189.6072</v>
      </c>
      <c r="O59" s="26">
        <f t="shared" si="7"/>
        <v>647.16778765943</v>
      </c>
      <c r="P59" s="12"/>
    </row>
    <row r="60" spans="1:16">
      <c r="A60" s="11">
        <v>55</v>
      </c>
      <c r="B60" s="13" t="s">
        <v>196</v>
      </c>
      <c r="C60" s="18" t="s">
        <v>214</v>
      </c>
      <c r="D60" s="18" t="s">
        <v>198</v>
      </c>
      <c r="E60" s="18">
        <v>8</v>
      </c>
      <c r="F60" s="18">
        <v>26</v>
      </c>
      <c r="G60" s="18">
        <v>4816.9</v>
      </c>
      <c r="H60" s="18">
        <v>26</v>
      </c>
      <c r="I60" s="18">
        <v>5099.5</v>
      </c>
      <c r="J60" s="18">
        <v>26</v>
      </c>
      <c r="K60" s="28">
        <v>7375.20031</v>
      </c>
      <c r="L60" s="13">
        <f t="shared" si="4"/>
        <v>78</v>
      </c>
      <c r="M60" s="25">
        <f t="shared" si="5"/>
        <v>17291.60031</v>
      </c>
      <c r="N60" s="26">
        <f t="shared" si="6"/>
        <v>138332.80248</v>
      </c>
      <c r="O60" s="26">
        <f t="shared" si="7"/>
        <v>2781.16266487745</v>
      </c>
      <c r="P60" s="12"/>
    </row>
    <row r="61" spans="1:16">
      <c r="A61" s="11">
        <v>56</v>
      </c>
      <c r="B61" s="13" t="s">
        <v>196</v>
      </c>
      <c r="C61" s="18" t="s">
        <v>215</v>
      </c>
      <c r="D61" s="18" t="s">
        <v>208</v>
      </c>
      <c r="E61" s="18">
        <v>8</v>
      </c>
      <c r="F61" s="18">
        <v>11</v>
      </c>
      <c r="G61" s="18">
        <v>1329.9</v>
      </c>
      <c r="H61" s="18">
        <v>11</v>
      </c>
      <c r="I61" s="18">
        <v>1896.3</v>
      </c>
      <c r="J61" s="18">
        <v>11</v>
      </c>
      <c r="K61" s="28">
        <v>1100.4002</v>
      </c>
      <c r="L61" s="13">
        <f t="shared" si="4"/>
        <v>33</v>
      </c>
      <c r="M61" s="25">
        <f t="shared" si="5"/>
        <v>4326.6002</v>
      </c>
      <c r="N61" s="26">
        <f t="shared" si="6"/>
        <v>34612.8016</v>
      </c>
      <c r="O61" s="26">
        <f t="shared" si="7"/>
        <v>695.885790000158</v>
      </c>
      <c r="P61" s="12"/>
    </row>
    <row r="62" spans="1:16">
      <c r="A62" s="11">
        <v>57</v>
      </c>
      <c r="B62" s="13" t="s">
        <v>196</v>
      </c>
      <c r="C62" s="18" t="s">
        <v>216</v>
      </c>
      <c r="D62" s="18" t="s">
        <v>217</v>
      </c>
      <c r="E62" s="18">
        <v>6</v>
      </c>
      <c r="F62" s="18">
        <v>30</v>
      </c>
      <c r="G62" s="18">
        <v>5317.6</v>
      </c>
      <c r="H62" s="18">
        <v>30</v>
      </c>
      <c r="I62" s="18">
        <v>6064.5</v>
      </c>
      <c r="J62" s="18">
        <v>30</v>
      </c>
      <c r="K62" s="28">
        <v>6411.6003</v>
      </c>
      <c r="L62" s="13">
        <f t="shared" si="4"/>
        <v>90</v>
      </c>
      <c r="M62" s="25">
        <f t="shared" si="5"/>
        <v>17793.7003</v>
      </c>
      <c r="N62" s="26">
        <f t="shared" si="6"/>
        <v>106762.2018</v>
      </c>
      <c r="O62" s="26">
        <f t="shared" si="7"/>
        <v>2146.43992128477</v>
      </c>
      <c r="P62" s="12"/>
    </row>
    <row r="63" spans="1:16">
      <c r="A63" s="11">
        <v>58</v>
      </c>
      <c r="B63" s="13" t="s">
        <v>196</v>
      </c>
      <c r="C63" s="18" t="s">
        <v>218</v>
      </c>
      <c r="D63" s="18" t="s">
        <v>219</v>
      </c>
      <c r="E63" s="18">
        <v>47</v>
      </c>
      <c r="F63" s="18">
        <v>25</v>
      </c>
      <c r="G63" s="18">
        <v>3804.9</v>
      </c>
      <c r="H63" s="18">
        <v>25</v>
      </c>
      <c r="I63" s="18">
        <v>3862.7</v>
      </c>
      <c r="J63" s="18">
        <v>25</v>
      </c>
      <c r="K63" s="28">
        <v>4903.30029</v>
      </c>
      <c r="L63" s="13">
        <f t="shared" si="4"/>
        <v>75</v>
      </c>
      <c r="M63" s="25">
        <f t="shared" si="5"/>
        <v>12570.90029</v>
      </c>
      <c r="N63" s="26">
        <f t="shared" si="6"/>
        <v>590832.31363</v>
      </c>
      <c r="O63" s="26">
        <f t="shared" si="7"/>
        <v>11878.6053807339</v>
      </c>
      <c r="P63" s="12"/>
    </row>
    <row r="64" spans="1:16">
      <c r="A64" s="11">
        <v>59</v>
      </c>
      <c r="B64" s="13" t="s">
        <v>196</v>
      </c>
      <c r="C64" s="18" t="s">
        <v>220</v>
      </c>
      <c r="D64" s="18" t="s">
        <v>221</v>
      </c>
      <c r="E64" s="18">
        <v>6</v>
      </c>
      <c r="F64" s="18">
        <v>27</v>
      </c>
      <c r="G64" s="18">
        <v>4034.1</v>
      </c>
      <c r="H64" s="18">
        <v>27</v>
      </c>
      <c r="I64" s="18">
        <v>2989.3</v>
      </c>
      <c r="J64" s="18">
        <v>27</v>
      </c>
      <c r="K64" s="28">
        <v>1800.50018</v>
      </c>
      <c r="L64" s="13">
        <f t="shared" si="4"/>
        <v>81</v>
      </c>
      <c r="M64" s="25">
        <f t="shared" si="5"/>
        <v>8823.90018</v>
      </c>
      <c r="N64" s="26">
        <f t="shared" si="6"/>
        <v>52943.40108</v>
      </c>
      <c r="O64" s="26">
        <f t="shared" si="7"/>
        <v>1064.42006375615</v>
      </c>
      <c r="P64" s="12"/>
    </row>
    <row r="65" spans="1:16">
      <c r="A65" s="11">
        <v>60</v>
      </c>
      <c r="B65" s="13" t="s">
        <v>196</v>
      </c>
      <c r="C65" s="18" t="s">
        <v>222</v>
      </c>
      <c r="D65" s="18" t="s">
        <v>213</v>
      </c>
      <c r="E65" s="18">
        <v>49</v>
      </c>
      <c r="F65" s="18">
        <v>29</v>
      </c>
      <c r="G65" s="18">
        <v>3640.8</v>
      </c>
      <c r="H65" s="18">
        <v>29</v>
      </c>
      <c r="I65" s="18">
        <v>3445.1</v>
      </c>
      <c r="J65" s="18">
        <v>29</v>
      </c>
      <c r="K65" s="28">
        <v>3791.90028</v>
      </c>
      <c r="L65" s="13">
        <f t="shared" si="4"/>
        <v>87</v>
      </c>
      <c r="M65" s="25">
        <f t="shared" si="5"/>
        <v>10877.80028</v>
      </c>
      <c r="N65" s="26">
        <f t="shared" si="6"/>
        <v>533012.21372</v>
      </c>
      <c r="O65" s="26">
        <f t="shared" si="7"/>
        <v>10716.1399331592</v>
      </c>
      <c r="P65" s="12"/>
    </row>
    <row r="66" spans="1:16">
      <c r="A66" s="11">
        <v>61</v>
      </c>
      <c r="B66" s="13" t="s">
        <v>196</v>
      </c>
      <c r="C66" s="18" t="s">
        <v>223</v>
      </c>
      <c r="D66" s="30" t="s">
        <v>219</v>
      </c>
      <c r="E66" s="30">
        <v>49</v>
      </c>
      <c r="F66" s="18">
        <v>19</v>
      </c>
      <c r="G66" s="18">
        <v>2670.1</v>
      </c>
      <c r="H66" s="18">
        <v>19</v>
      </c>
      <c r="I66" s="18">
        <v>3815.9</v>
      </c>
      <c r="J66" s="18">
        <v>19</v>
      </c>
      <c r="K66" s="28">
        <v>4542.00031</v>
      </c>
      <c r="L66" s="13">
        <f t="shared" si="4"/>
        <v>57</v>
      </c>
      <c r="M66" s="25">
        <f t="shared" si="5"/>
        <v>11028.00031</v>
      </c>
      <c r="N66" s="26">
        <f t="shared" si="6"/>
        <v>540372.01519</v>
      </c>
      <c r="O66" s="26">
        <f t="shared" si="7"/>
        <v>10864.1077665458</v>
      </c>
      <c r="P66" s="12"/>
    </row>
    <row r="67" spans="1:16">
      <c r="A67" s="11">
        <v>62</v>
      </c>
      <c r="B67" s="13" t="s">
        <v>196</v>
      </c>
      <c r="C67" s="18" t="s">
        <v>224</v>
      </c>
      <c r="D67" s="18" t="s">
        <v>217</v>
      </c>
      <c r="E67" s="18">
        <v>8</v>
      </c>
      <c r="F67" s="18">
        <v>15</v>
      </c>
      <c r="G67" s="18">
        <v>1604.2</v>
      </c>
      <c r="H67" s="18">
        <v>23</v>
      </c>
      <c r="I67" s="18">
        <v>4781.2</v>
      </c>
      <c r="J67" s="18">
        <v>23</v>
      </c>
      <c r="K67" s="28">
        <v>4556.80127</v>
      </c>
      <c r="L67" s="13">
        <f t="shared" si="4"/>
        <v>61</v>
      </c>
      <c r="M67" s="25">
        <f t="shared" si="5"/>
        <v>10942.20127</v>
      </c>
      <c r="N67" s="26">
        <f t="shared" si="6"/>
        <v>87537.61016</v>
      </c>
      <c r="O67" s="26">
        <f t="shared" si="7"/>
        <v>1759.9320536052</v>
      </c>
      <c r="P67" s="12"/>
    </row>
    <row r="68" spans="1:16">
      <c r="A68" s="11">
        <v>63</v>
      </c>
      <c r="B68" s="13" t="s">
        <v>196</v>
      </c>
      <c r="C68" s="31" t="s">
        <v>225</v>
      </c>
      <c r="D68" s="18" t="s">
        <v>219</v>
      </c>
      <c r="E68" s="18">
        <v>6</v>
      </c>
      <c r="F68" s="18">
        <v>14</v>
      </c>
      <c r="G68" s="18">
        <v>1670.2</v>
      </c>
      <c r="H68" s="18">
        <v>20</v>
      </c>
      <c r="I68" s="18">
        <v>3260.1</v>
      </c>
      <c r="J68" s="18">
        <v>6</v>
      </c>
      <c r="K68" s="28">
        <v>800</v>
      </c>
      <c r="L68" s="13">
        <f t="shared" si="4"/>
        <v>40</v>
      </c>
      <c r="M68" s="25">
        <f t="shared" si="5"/>
        <v>5730.3</v>
      </c>
      <c r="N68" s="26">
        <f t="shared" si="6"/>
        <v>34381.8</v>
      </c>
      <c r="O68" s="26">
        <f t="shared" si="7"/>
        <v>691.241533439681</v>
      </c>
      <c r="P68" s="12"/>
    </row>
    <row r="69" spans="1:16">
      <c r="A69" s="32" t="s">
        <v>226</v>
      </c>
      <c r="B69" s="33"/>
      <c r="C69" s="13"/>
      <c r="D69" s="13"/>
      <c r="E69" s="13"/>
      <c r="F69" s="13"/>
      <c r="G69" s="13"/>
      <c r="H69" s="13"/>
      <c r="I69" s="13"/>
      <c r="J69" s="13"/>
      <c r="K69" s="25"/>
      <c r="L69" s="13"/>
      <c r="M69" s="25"/>
      <c r="N69" s="26"/>
      <c r="O69" s="36">
        <f>SUM(O49:O68)</f>
        <v>61051.2772732214</v>
      </c>
      <c r="P69" s="12"/>
    </row>
    <row r="70" spans="1:16">
      <c r="A70" s="32" t="s">
        <v>10</v>
      </c>
      <c r="B70" s="33"/>
      <c r="C70" s="13"/>
      <c r="D70" s="13"/>
      <c r="E70" s="12"/>
      <c r="F70" s="12"/>
      <c r="G70" s="12"/>
      <c r="H70" s="12"/>
      <c r="I70" s="12"/>
      <c r="J70" s="12"/>
      <c r="K70" s="26"/>
      <c r="L70" s="12"/>
      <c r="M70" s="26"/>
      <c r="N70" s="26"/>
      <c r="O70" s="26">
        <v>158660</v>
      </c>
      <c r="P70" s="12"/>
    </row>
    <row r="71" spans="2:4">
      <c r="B71" s="34"/>
      <c r="C71" s="35"/>
      <c r="D71" s="35"/>
    </row>
  </sheetData>
  <mergeCells count="15">
    <mergeCell ref="A2:P2"/>
    <mergeCell ref="F3:G3"/>
    <mergeCell ref="H3:I3"/>
    <mergeCell ref="J3:K3"/>
    <mergeCell ref="L3:N3"/>
    <mergeCell ref="A48:B48"/>
    <mergeCell ref="A69:B69"/>
    <mergeCell ref="A70:B70"/>
    <mergeCell ref="A3:A4"/>
    <mergeCell ref="B3:B4"/>
    <mergeCell ref="C3:C4"/>
    <mergeCell ref="D3:D4"/>
    <mergeCell ref="E3:E4"/>
    <mergeCell ref="O3:O4"/>
    <mergeCell ref="P3:P4"/>
  </mergeCells>
  <pageMargins left="0.751388888888889" right="0.751388888888889" top="1" bottom="1" header="0.5" footer="0.5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25106</dc:creator>
  <cp:lastModifiedBy>低调</cp:lastModifiedBy>
  <dcterms:created xsi:type="dcterms:W3CDTF">2025-04-21T08:26:00Z</dcterms:created>
  <dcterms:modified xsi:type="dcterms:W3CDTF">2025-04-22T09:53:24Z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7DA986B9384542ACA4A000D95DC4DDC1_13</vt:lpwstr>
  </property>
</Properties>
</file>