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Sheet1!$A$4:$M$70</definedName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<sst xmlns="http://schemas.openxmlformats.org/spreadsheetml/2006/main" count="234" uniqueCount="116">
  <si>
    <r>
      <rPr>
        <sz val="16"/>
        <rFont val="黑体"/>
        <charset val="134"/>
      </rPr>
      <t>附件</t>
    </r>
    <r>
      <rPr>
        <sz val="16"/>
        <rFont val="Times New Roman"/>
        <charset val="134"/>
      </rPr>
      <t>2</t>
    </r>
  </si>
  <si>
    <r>
      <rPr>
        <sz val="16"/>
        <rFont val="Times New Roman"/>
        <charset val="134"/>
      </rPr>
      <t xml:space="preserve"> </t>
    </r>
    <r>
      <rPr>
        <sz val="16"/>
        <rFont val="方正小标宋简体"/>
        <charset val="134"/>
      </rPr>
      <t>第十四师昆玉市</t>
    </r>
    <r>
      <rPr>
        <sz val="16"/>
        <rFont val="Times New Roman"/>
        <charset val="134"/>
      </rPr>
      <t>2025</t>
    </r>
    <r>
      <rPr>
        <sz val="16"/>
        <rFont val="方正小标宋简体"/>
        <charset val="134"/>
      </rPr>
      <t>年第二季度农村客运运营补贴资金拟发放统计表</t>
    </r>
    <r>
      <rPr>
        <sz val="16"/>
        <rFont val="Times New Roman"/>
        <charset val="134"/>
      </rPr>
      <t xml:space="preserve">                                  </t>
    </r>
  </si>
  <si>
    <t>序号</t>
  </si>
  <si>
    <t>企业名称</t>
  </si>
  <si>
    <t>车牌号</t>
  </si>
  <si>
    <t>经营线路起讫点</t>
  </si>
  <si>
    <t>客座位数（座）</t>
  </si>
  <si>
    <r>
      <rPr>
        <sz val="11"/>
        <rFont val="Times New Roman"/>
        <charset val="134"/>
      </rPr>
      <t>4</t>
    </r>
    <r>
      <rPr>
        <sz val="11"/>
        <rFont val="黑体"/>
        <charset val="134"/>
      </rPr>
      <t>月</t>
    </r>
  </si>
  <si>
    <r>
      <rPr>
        <sz val="11"/>
        <rFont val="Times New Roman"/>
        <charset val="134"/>
      </rPr>
      <t>5</t>
    </r>
    <r>
      <rPr>
        <sz val="11"/>
        <rFont val="黑体"/>
        <charset val="134"/>
      </rPr>
      <t>月</t>
    </r>
  </si>
  <si>
    <r>
      <rPr>
        <sz val="11"/>
        <rFont val="Times New Roman"/>
        <charset val="134"/>
      </rPr>
      <t>6</t>
    </r>
    <r>
      <rPr>
        <sz val="11"/>
        <rFont val="黑体"/>
        <charset val="134"/>
      </rPr>
      <t>月</t>
    </r>
  </si>
  <si>
    <t>合计</t>
  </si>
  <si>
    <r>
      <rPr>
        <sz val="11"/>
        <rFont val="黑体"/>
        <charset val="134"/>
      </rPr>
      <t>金额</t>
    </r>
    <r>
      <rPr>
        <sz val="11"/>
        <rFont val="Times New Roman"/>
        <charset val="134"/>
      </rPr>
      <t xml:space="preserve"> </t>
    </r>
    <r>
      <rPr>
        <sz val="11"/>
        <rFont val="黑体"/>
        <charset val="134"/>
      </rPr>
      <t>（元）</t>
    </r>
  </si>
  <si>
    <t>备注</t>
  </si>
  <si>
    <r>
      <t>运营天数</t>
    </r>
    <r>
      <rPr>
        <sz val="11"/>
        <rFont val="Times New Roman"/>
        <charset val="134"/>
      </rPr>
      <t>(</t>
    </r>
    <r>
      <rPr>
        <sz val="11"/>
        <rFont val="黑体"/>
        <charset val="134"/>
      </rPr>
      <t>天）</t>
    </r>
  </si>
  <si>
    <t>当月设备里程（公里）</t>
  </si>
  <si>
    <r>
      <rPr>
        <sz val="11"/>
        <rFont val="黑体"/>
        <charset val="134"/>
      </rPr>
      <t>运营天数</t>
    </r>
    <r>
      <rPr>
        <sz val="11"/>
        <rFont val="Times New Roman"/>
        <charset val="134"/>
      </rPr>
      <t>(</t>
    </r>
    <r>
      <rPr>
        <sz val="11"/>
        <rFont val="黑体"/>
        <charset val="134"/>
      </rPr>
      <t>天）</t>
    </r>
  </si>
  <si>
    <t>运营天数（天）</t>
  </si>
  <si>
    <t>营运总里程（公里）</t>
  </si>
  <si>
    <t>座位公里数（公里）</t>
  </si>
  <si>
    <r>
      <rPr>
        <sz val="11"/>
        <rFont val="等线"/>
        <charset val="134"/>
      </rPr>
      <t>昆玉市昆脉道路运输</t>
    </r>
    <r>
      <rPr>
        <sz val="11"/>
        <rFont val="Times New Roman"/>
        <charset val="134"/>
      </rPr>
      <t xml:space="preserve">
</t>
    </r>
    <r>
      <rPr>
        <sz val="11"/>
        <rFont val="等线"/>
        <charset val="134"/>
      </rPr>
      <t>有限责任公司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</si>
  <si>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R96819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</si>
  <si>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团至杜瓦</t>
    </r>
  </si>
  <si>
    <t>22</t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</si>
  <si>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R44462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</si>
  <si>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团至扎瓦镇</t>
    </r>
  </si>
  <si>
    <t>15</t>
  </si>
  <si>
    <r>
      <rPr>
        <sz val="11"/>
        <rFont val="等线"/>
        <charset val="134"/>
      </rPr>
      <t>薪</t>
    </r>
    <r>
      <rPr>
        <sz val="11"/>
        <rFont val="Times New Roman"/>
        <charset val="134"/>
      </rPr>
      <t>RC3J16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</si>
  <si>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团至木吉</t>
    </r>
  </si>
  <si>
    <t>24</t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</si>
  <si>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RF2Z61</t>
    </r>
  </si>
  <si>
    <t>25</t>
  </si>
  <si>
    <r>
      <rPr>
        <sz val="11"/>
        <rFont val="等线"/>
        <charset val="134"/>
      </rPr>
      <t>薪</t>
    </r>
    <r>
      <rPr>
        <sz val="11"/>
        <rFont val="Times New Roman"/>
        <charset val="134"/>
      </rPr>
      <t>RC3V72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</si>
  <si>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团至皮山农场</t>
    </r>
  </si>
  <si>
    <t>30</t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</si>
  <si>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RG2U67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</si>
  <si>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RF1F43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</si>
  <si>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</t>
    </r>
    <r>
      <rPr>
        <sz val="11"/>
        <rFont val="Times New Roman"/>
        <charset val="134"/>
      </rPr>
      <t>47</t>
    </r>
    <r>
      <rPr>
        <sz val="11"/>
        <rFont val="等线"/>
        <charset val="134"/>
      </rPr>
      <t>团</t>
    </r>
  </si>
  <si>
    <r>
      <rPr>
        <sz val="11"/>
        <rFont val="等线"/>
        <charset val="134"/>
      </rPr>
      <t>含新</t>
    </r>
    <r>
      <rPr>
        <sz val="11"/>
        <rFont val="Times New Roman"/>
        <charset val="134"/>
      </rPr>
      <t>R92490</t>
    </r>
    <r>
      <rPr>
        <sz val="11"/>
        <rFont val="等线"/>
        <charset val="134"/>
      </rPr>
      <t>里程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</si>
  <si>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RC1H73</t>
    </r>
  </si>
  <si>
    <t>26</t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</si>
  <si>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RH3A92</t>
    </r>
  </si>
  <si>
    <t>10</t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</si>
  <si>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R87830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</si>
  <si>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RA8K25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</si>
  <si>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团至奎牙</t>
    </r>
  </si>
  <si>
    <t>5</t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</si>
  <si>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R57329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</si>
  <si>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R19995</t>
    </r>
  </si>
  <si>
    <t>4</t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</si>
  <si>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RH9K95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</si>
  <si>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团至喀尔赛</t>
    </r>
  </si>
  <si>
    <t>28</t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</si>
  <si>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R46256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</si>
  <si>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团至萨依巴格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</si>
  <si>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RA0A79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</si>
  <si>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团至乌尔其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</si>
  <si>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R47288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</si>
  <si>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R46864</t>
    </r>
  </si>
  <si>
    <r>
      <rPr>
        <sz val="11"/>
        <rFont val="Times New Roman"/>
        <charset val="134"/>
      </rPr>
      <t>224</t>
    </r>
    <r>
      <rPr>
        <sz val="11"/>
        <rFont val="等线"/>
        <charset val="134"/>
      </rPr>
      <t>团至</t>
    </r>
    <r>
      <rPr>
        <sz val="11"/>
        <rFont val="Times New Roman"/>
        <charset val="134"/>
      </rPr>
      <t xml:space="preserve">
</t>
    </r>
    <r>
      <rPr>
        <sz val="11"/>
        <rFont val="等线"/>
        <charset val="134"/>
      </rPr>
      <t>萨依巴格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</si>
  <si>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RA1Z59</t>
    </r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</si>
  <si>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RA1L37</t>
    </r>
  </si>
  <si>
    <t>21</t>
  </si>
  <si>
    <r>
      <rPr>
        <b/>
        <sz val="11"/>
        <rFont val="仿宋_GB2312"/>
        <charset val="134"/>
      </rPr>
      <t>昆玉市昆脉道路运输</t>
    </r>
    <r>
      <rPr>
        <b/>
        <sz val="11"/>
        <rFont val="Times New Roman"/>
        <charset val="134"/>
      </rPr>
      <t xml:space="preserve">
</t>
    </r>
    <r>
      <rPr>
        <b/>
        <sz val="11"/>
        <rFont val="仿宋_GB2312"/>
        <charset val="134"/>
      </rPr>
      <t>有限责任公司小计</t>
    </r>
  </si>
  <si>
    <t>昆玉市安兴运输有限公司</t>
  </si>
  <si>
    <r>
      <rPr>
        <sz val="11"/>
        <rFont val="等线"/>
        <charset val="134"/>
      </rPr>
      <t>新</t>
    </r>
    <r>
      <rPr>
        <sz val="11"/>
        <rFont val="Times New Roman"/>
        <charset val="134"/>
      </rPr>
      <t>R07326</t>
    </r>
  </si>
  <si>
    <t>昆玉市至皮山农场</t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</si>
  <si>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R14293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</si>
  <si>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R21078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</si>
  <si>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R37346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</si>
  <si>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R38825</t>
    </r>
  </si>
  <si>
    <r>
      <rPr>
        <sz val="11"/>
        <rFont val="宋体"/>
        <charset val="134"/>
      </rPr>
      <t>昆玉市至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一牧场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</si>
  <si>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R43342</t>
    </r>
  </si>
  <si>
    <t>昆玉市至木吉镇</t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</si>
  <si>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R43486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</si>
  <si>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R66636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</si>
  <si>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R70985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</si>
  <si>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R72388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</si>
  <si>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R74204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</si>
  <si>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R95678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</si>
  <si>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RA5Y86</t>
    </r>
  </si>
  <si>
    <t>昆玉市至皮山县</t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</si>
  <si>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RA6E38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</si>
  <si>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RA8C51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</si>
  <si>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RA8J79</t>
    </r>
  </si>
  <si>
    <r>
      <t>昆玉市至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杜瓦镇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</si>
  <si>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RA9U16</t>
    </r>
  </si>
  <si>
    <r>
      <rPr>
        <sz val="11"/>
        <rFont val="宋体"/>
        <charset val="134"/>
      </rPr>
      <t>昆玉市至</t>
    </r>
    <r>
      <rPr>
        <sz val="11"/>
        <rFont val="Times New Roman"/>
        <charset val="134"/>
      </rPr>
      <t>225</t>
    </r>
    <r>
      <rPr>
        <sz val="11"/>
        <rFont val="宋体"/>
        <charset val="134"/>
      </rPr>
      <t>团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</si>
  <si>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RB5F12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</si>
  <si>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RB8E69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</si>
  <si>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RB8G77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</si>
  <si>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RC1V60</t>
    </r>
  </si>
  <si>
    <t>昆玉市至墨玉县</t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</si>
  <si>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RC2J67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</si>
  <si>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RC3J23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</si>
  <si>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RC9T22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</si>
  <si>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RD0E37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</si>
  <si>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RD0J71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</si>
  <si>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RD0Z68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</si>
  <si>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RD2G80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</si>
  <si>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RD3F89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</si>
  <si>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RD5H08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</si>
  <si>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RD5Z76</t>
    </r>
  </si>
  <si>
    <r>
      <rPr>
        <sz val="11"/>
        <rFont val="宋体"/>
        <charset val="134"/>
      </rPr>
      <t>昆玉市至</t>
    </r>
    <r>
      <rPr>
        <sz val="11"/>
        <rFont val="Times New Roman"/>
        <charset val="134"/>
      </rPr>
      <t xml:space="preserve"> 225</t>
    </r>
    <r>
      <rPr>
        <sz val="11"/>
        <rFont val="宋体"/>
        <charset val="134"/>
      </rPr>
      <t>团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</si>
  <si>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RD6J02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</si>
  <si>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RD6K83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</si>
  <si>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RD7T89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</si>
  <si>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RD8Q29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</si>
  <si>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RE0Q97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</si>
  <si>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RE0W31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</si>
  <si>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RE2T73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</si>
  <si>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RE5M35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</si>
  <si>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RE5V86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</si>
  <si>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RE7G37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</si>
  <si>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RE8E42</t>
    </r>
  </si>
  <si>
    <r>
      <rPr>
        <sz val="11"/>
        <rFont val="宋体"/>
        <charset val="134"/>
      </rPr>
      <t>新</t>
    </r>
    <r>
      <rPr>
        <sz val="11"/>
        <rFont val="Times New Roman"/>
        <charset val="134"/>
      </rPr>
      <t>RF5L57</t>
    </r>
  </si>
  <si>
    <t>昆玉市安兴运输有限公司小计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</si>
</sst>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6"/>
      <name val="黑体"/>
      <charset val="134"/>
    </font>
    <font>
      <sz val="11"/>
      <name val="Times New Roman"/>
      <charset val="134"/>
    </font>
    <font>
      <sz val="16"/>
      <name val="Times New Roman"/>
      <charset val="134"/>
    </font>
    <font>
      <sz val="11"/>
      <name val="黑体"/>
      <charset val="134"/>
    </font>
    <font>
      <sz val="11"/>
      <name val="等线"/>
      <charset val="134"/>
    </font>
    <font>
      <b/>
      <sz val="11"/>
      <name val="仿宋_GB2312"/>
      <charset val="134"/>
    </font>
    <font>
      <b/>
      <sz val="11"/>
      <name val="Times New Roman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6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176" fontId="3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6" fontId="3" fillId="0" borderId="0" xfId="0" applyNumberFormat="1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0"/>
  <sheetViews>
    <sheetView tabSelected="1" topLeftCell="A57" workbookViewId="0">
      <selection activeCell="E72" sqref="E72"/>
    </sheetView>
  </sheetViews>
  <sheetFormatPr defaultColWidth="9" defaultRowHeight="13.5"/>
  <cols>
    <col min="1" max="1" width="8.225" style="2" customWidth="1"/>
    <col min="2" max="2" width="31.8916666666667" style="2" customWidth="1"/>
    <col min="3" max="3" width="10.6666666666667" style="4" customWidth="1"/>
    <col min="4" max="4" width="16.3333333333333" style="2" customWidth="1"/>
    <col min="5" max="6" width="10.775" style="4" customWidth="1"/>
    <col min="7" max="7" width="14.225" style="1" customWidth="1"/>
    <col min="8" max="8" width="11.225" style="4" customWidth="1"/>
    <col min="9" max="9" width="15.4416666666667" style="1" customWidth="1"/>
    <col min="10" max="10" width="10.5583333333333" style="4" customWidth="1"/>
    <col min="11" max="11" width="14.6666666666667" style="1" customWidth="1"/>
    <col min="12" max="12" width="11.5583333333333" style="4" customWidth="1"/>
    <col min="13" max="13" width="11.8916666666667" style="1" customWidth="1"/>
    <col min="14" max="14" width="13.6666666666667" style="2" customWidth="1"/>
    <col min="15" max="15" width="12.8916666666667" style="1"/>
    <col min="16" max="16" width="9.33333333333333" style="1" customWidth="1"/>
    <col min="17" max="16384" width="9" style="2"/>
  </cols>
  <sheetData>
    <row r="1" ht="22" customHeight="1" spans="1:16">
      <c r="A1" s="5" t="s">
        <v>0</v>
      </c>
      <c r="B1" s="6"/>
      <c r="C1" s="7"/>
      <c r="D1" s="6"/>
      <c r="E1" s="7"/>
      <c r="F1" s="7"/>
      <c r="G1" s="8"/>
      <c r="H1" s="7"/>
      <c r="I1" s="8"/>
      <c r="J1" s="7"/>
      <c r="K1" s="8"/>
      <c r="L1" s="7"/>
      <c r="M1" s="8"/>
      <c r="N1" s="6"/>
      <c r="O1" s="8"/>
      <c r="P1" s="8"/>
    </row>
    <row r="2" s="1" customFormat="1" ht="20.25" spans="1:16">
      <c r="A2" s="9" t="s">
        <v>1</v>
      </c>
      <c r="B2" s="10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ht="30" customHeight="1" spans="1:16">
      <c r="A3" s="11" t="s">
        <v>2</v>
      </c>
      <c r="B3" s="12" t="s">
        <v>3</v>
      </c>
      <c r="C3" s="13" t="s">
        <v>4</v>
      </c>
      <c r="D3" s="13" t="s">
        <v>5</v>
      </c>
      <c r="E3" s="13" t="s">
        <v>6</v>
      </c>
      <c r="F3" s="14" t="s">
        <v>7</v>
      </c>
      <c r="G3" s="14"/>
      <c r="H3" s="14" t="s">
        <v>8</v>
      </c>
      <c r="I3" s="14"/>
      <c r="J3" s="14" t="s">
        <v>9</v>
      </c>
      <c r="K3" s="14"/>
      <c r="L3" s="13" t="s">
        <v>10</v>
      </c>
      <c r="M3" s="14"/>
      <c r="N3" s="25"/>
      <c r="O3" s="26" t="s">
        <v>11</v>
      </c>
      <c r="P3" s="12" t="s">
        <v>12</v>
      </c>
    </row>
    <row r="4" s="2" customFormat="1" ht="30" customHeight="1" spans="1:16">
      <c r="A4" s="15"/>
      <c r="B4" s="16"/>
      <c r="C4" s="14"/>
      <c r="D4" s="14"/>
      <c r="E4" s="14"/>
      <c r="F4" s="13" t="s">
        <v>13</v>
      </c>
      <c r="G4" s="13" t="s">
        <v>14</v>
      </c>
      <c r="H4" s="13" t="s">
        <v>15</v>
      </c>
      <c r="I4" s="13" t="s">
        <v>14</v>
      </c>
      <c r="J4" s="13" t="s">
        <v>15</v>
      </c>
      <c r="K4" s="13" t="s">
        <v>14</v>
      </c>
      <c r="L4" s="13" t="s">
        <v>16</v>
      </c>
      <c r="M4" s="26" t="s">
        <v>17</v>
      </c>
      <c r="N4" s="26" t="s">
        <v>18</v>
      </c>
      <c r="O4" s="25"/>
      <c r="P4" s="16"/>
    </row>
    <row r="5" s="3" customFormat="1" ht="26.5" customHeight="1" spans="1:16">
      <c r="A5" s="15">
        <v>1</v>
      </c>
      <c r="B5" s="17" t="s">
        <v>19</v>
      </c>
      <c r="C5" s="17" t="s">
        <v>20</v>
      </c>
      <c r="D5" s="15" t="s">
        <v>21</v>
      </c>
      <c r="E5" s="15">
        <v>8</v>
      </c>
      <c r="F5" s="18">
        <v>30</v>
      </c>
      <c r="G5" s="16">
        <v>5280.69999999998</v>
      </c>
      <c r="H5" s="18">
        <v>31</v>
      </c>
      <c r="I5" s="16">
        <v>5402.30000000002</v>
      </c>
      <c r="J5" s="27" t="s">
        <v>22</v>
      </c>
      <c r="K5" s="16">
        <v>3353.59999999998</v>
      </c>
      <c r="L5" s="15">
        <f>J5+H5+F5</f>
        <v>83</v>
      </c>
      <c r="M5" s="16">
        <f>K5+I5+G5</f>
        <v>14036.6</v>
      </c>
      <c r="N5" s="16">
        <f>M5*E5</f>
        <v>112292.8</v>
      </c>
      <c r="O5" s="28">
        <v>1953.28035879754</v>
      </c>
      <c r="P5" s="28"/>
    </row>
    <row r="6" s="3" customFormat="1" ht="26.5" customHeight="1" spans="1:16">
      <c r="A6" s="15">
        <v>2</v>
      </c>
      <c r="B6" s="17" t="s">
        <v>19</v>
      </c>
      <c r="C6" s="17" t="s">
        <v>23</v>
      </c>
      <c r="D6" s="15" t="s">
        <v>24</v>
      </c>
      <c r="E6" s="15">
        <v>18</v>
      </c>
      <c r="F6" s="18">
        <v>19</v>
      </c>
      <c r="G6" s="16">
        <v>2890.29699999999</v>
      </c>
      <c r="H6" s="18">
        <v>25</v>
      </c>
      <c r="I6" s="16">
        <v>3156.40000000001</v>
      </c>
      <c r="J6" s="27" t="s">
        <v>25</v>
      </c>
      <c r="K6" s="16">
        <v>1739.39999999999</v>
      </c>
      <c r="L6" s="15">
        <f t="shared" ref="L6:L37" si="0">J6+H6+F6</f>
        <v>59</v>
      </c>
      <c r="M6" s="16">
        <f t="shared" ref="M6:M37" si="1">K6+I6+G6</f>
        <v>7786.09699999999</v>
      </c>
      <c r="N6" s="16">
        <f t="shared" ref="N6:N37" si="2">M6*E6</f>
        <v>140149.746</v>
      </c>
      <c r="O6" s="28">
        <v>2437.8388120366</v>
      </c>
      <c r="P6" s="28"/>
    </row>
    <row r="7" s="3" customFormat="1" ht="26.5" customHeight="1" spans="1:16">
      <c r="A7" s="15">
        <v>3</v>
      </c>
      <c r="B7" s="17" t="s">
        <v>19</v>
      </c>
      <c r="C7" s="17" t="s">
        <v>26</v>
      </c>
      <c r="D7" s="15" t="s">
        <v>27</v>
      </c>
      <c r="E7" s="15">
        <v>8</v>
      </c>
      <c r="F7" s="18">
        <v>30</v>
      </c>
      <c r="G7" s="16">
        <v>6400.90000000001</v>
      </c>
      <c r="H7" s="18">
        <v>31</v>
      </c>
      <c r="I7" s="16">
        <v>6032.10000000001</v>
      </c>
      <c r="J7" s="27" t="s">
        <v>28</v>
      </c>
      <c r="K7" s="16">
        <v>4996.79999999999</v>
      </c>
      <c r="L7" s="15">
        <f t="shared" si="0"/>
        <v>85</v>
      </c>
      <c r="M7" s="16">
        <f t="shared" si="1"/>
        <v>17429.8</v>
      </c>
      <c r="N7" s="16">
        <f t="shared" si="2"/>
        <v>139438.4</v>
      </c>
      <c r="O7" s="28">
        <v>2425.46</v>
      </c>
      <c r="P7" s="28"/>
    </row>
    <row r="8" s="3" customFormat="1" ht="26.5" customHeight="1" spans="1:16">
      <c r="A8" s="15">
        <v>4</v>
      </c>
      <c r="B8" s="17" t="s">
        <v>19</v>
      </c>
      <c r="C8" s="17" t="s">
        <v>29</v>
      </c>
      <c r="D8" s="15" t="s">
        <v>21</v>
      </c>
      <c r="E8" s="15">
        <v>8</v>
      </c>
      <c r="F8" s="18">
        <v>29</v>
      </c>
      <c r="G8" s="16">
        <v>5777.5</v>
      </c>
      <c r="H8" s="18">
        <v>29</v>
      </c>
      <c r="I8" s="16">
        <v>4521.29999999999</v>
      </c>
      <c r="J8" s="27" t="s">
        <v>30</v>
      </c>
      <c r="K8" s="16">
        <v>4786.70000000001</v>
      </c>
      <c r="L8" s="15">
        <f t="shared" si="0"/>
        <v>83</v>
      </c>
      <c r="M8" s="16">
        <f t="shared" si="1"/>
        <v>15085.5</v>
      </c>
      <c r="N8" s="16">
        <f t="shared" si="2"/>
        <v>120684</v>
      </c>
      <c r="O8" s="28">
        <v>2099.24132999731</v>
      </c>
      <c r="P8" s="28"/>
    </row>
    <row r="9" s="3" customFormat="1" ht="26.5" customHeight="1" spans="1:16">
      <c r="A9" s="15">
        <v>5</v>
      </c>
      <c r="B9" s="17" t="s">
        <v>19</v>
      </c>
      <c r="C9" s="17" t="s">
        <v>31</v>
      </c>
      <c r="D9" s="15" t="s">
        <v>32</v>
      </c>
      <c r="E9" s="15">
        <v>8</v>
      </c>
      <c r="F9" s="18">
        <v>30</v>
      </c>
      <c r="G9" s="16">
        <v>5262.3</v>
      </c>
      <c r="H9" s="18">
        <v>31</v>
      </c>
      <c r="I9" s="16">
        <v>5331.8</v>
      </c>
      <c r="J9" s="27" t="s">
        <v>33</v>
      </c>
      <c r="K9" s="16">
        <v>5927.89999999999</v>
      </c>
      <c r="L9" s="15">
        <f t="shared" si="0"/>
        <v>91</v>
      </c>
      <c r="M9" s="16">
        <f t="shared" si="1"/>
        <v>16522</v>
      </c>
      <c r="N9" s="16">
        <f t="shared" si="2"/>
        <v>132176</v>
      </c>
      <c r="O9" s="28">
        <v>2299.13925651888</v>
      </c>
      <c r="P9" s="28"/>
    </row>
    <row r="10" s="3" customFormat="1" ht="26.5" customHeight="1" spans="1:16">
      <c r="A10" s="15">
        <v>6</v>
      </c>
      <c r="B10" s="17" t="s">
        <v>19</v>
      </c>
      <c r="C10" s="17" t="s">
        <v>34</v>
      </c>
      <c r="D10" s="15" t="s">
        <v>27</v>
      </c>
      <c r="E10" s="15">
        <v>8</v>
      </c>
      <c r="F10" s="18">
        <v>30</v>
      </c>
      <c r="G10" s="16">
        <v>5654.7</v>
      </c>
      <c r="H10" s="18">
        <v>29</v>
      </c>
      <c r="I10" s="16">
        <v>4071.413</v>
      </c>
      <c r="J10" s="27" t="s">
        <v>33</v>
      </c>
      <c r="K10" s="16">
        <v>6811.534</v>
      </c>
      <c r="L10" s="15">
        <f t="shared" si="0"/>
        <v>89</v>
      </c>
      <c r="M10" s="16">
        <f t="shared" si="1"/>
        <v>16537.647</v>
      </c>
      <c r="N10" s="16">
        <f t="shared" si="2"/>
        <v>132301.176</v>
      </c>
      <c r="O10" s="28">
        <v>2301.31663407285</v>
      </c>
      <c r="P10" s="28"/>
    </row>
    <row r="11" s="3" customFormat="1" ht="42" spans="1:16">
      <c r="A11" s="15">
        <v>7</v>
      </c>
      <c r="B11" s="17" t="s">
        <v>19</v>
      </c>
      <c r="C11" s="17" t="s">
        <v>35</v>
      </c>
      <c r="D11" s="15" t="s">
        <v>36</v>
      </c>
      <c r="E11" s="15">
        <v>6</v>
      </c>
      <c r="F11" s="18">
        <v>28</v>
      </c>
      <c r="G11" s="16">
        <v>2672.8</v>
      </c>
      <c r="H11" s="18">
        <v>26</v>
      </c>
      <c r="I11" s="16">
        <v>4597</v>
      </c>
      <c r="J11" s="27" t="s">
        <v>28</v>
      </c>
      <c r="K11" s="16">
        <v>3271.8</v>
      </c>
      <c r="L11" s="15">
        <f t="shared" si="0"/>
        <v>78</v>
      </c>
      <c r="M11" s="16">
        <f t="shared" si="1"/>
        <v>10541.6</v>
      </c>
      <c r="N11" s="16">
        <f t="shared" si="2"/>
        <v>63249.6</v>
      </c>
      <c r="O11" s="28">
        <v>1100.1969973302</v>
      </c>
      <c r="P11" s="29" t="s">
        <v>37</v>
      </c>
    </row>
    <row r="12" s="3" customFormat="1" ht="26.5" customHeight="1" spans="1:16">
      <c r="A12" s="15">
        <v>8</v>
      </c>
      <c r="B12" s="17" t="s">
        <v>19</v>
      </c>
      <c r="C12" s="17" t="s">
        <v>38</v>
      </c>
      <c r="D12" s="15" t="s">
        <v>36</v>
      </c>
      <c r="E12" s="15">
        <v>8</v>
      </c>
      <c r="F12" s="18">
        <v>26</v>
      </c>
      <c r="G12" s="16">
        <v>3532.5</v>
      </c>
      <c r="H12" s="18">
        <v>21</v>
      </c>
      <c r="I12" s="16">
        <v>4099.3</v>
      </c>
      <c r="J12" s="27" t="s">
        <v>39</v>
      </c>
      <c r="K12" s="16">
        <v>2841.8</v>
      </c>
      <c r="L12" s="15">
        <f t="shared" si="0"/>
        <v>73</v>
      </c>
      <c r="M12" s="16">
        <f t="shared" si="1"/>
        <v>10473.6</v>
      </c>
      <c r="N12" s="16">
        <f t="shared" si="2"/>
        <v>83788.8</v>
      </c>
      <c r="O12" s="28">
        <v>1457.46670603293</v>
      </c>
      <c r="P12" s="28"/>
    </row>
    <row r="13" s="3" customFormat="1" ht="26.5" customHeight="1" spans="1:16">
      <c r="A13" s="15">
        <v>9</v>
      </c>
      <c r="B13" s="17" t="s">
        <v>19</v>
      </c>
      <c r="C13" s="17" t="s">
        <v>40</v>
      </c>
      <c r="D13" s="15" t="s">
        <v>36</v>
      </c>
      <c r="E13" s="15">
        <v>6</v>
      </c>
      <c r="F13" s="18">
        <v>19</v>
      </c>
      <c r="G13" s="16">
        <v>1299.9</v>
      </c>
      <c r="H13" s="18">
        <v>15</v>
      </c>
      <c r="I13" s="16">
        <v>1498.11799999999</v>
      </c>
      <c r="J13" s="27" t="s">
        <v>41</v>
      </c>
      <c r="K13" s="16">
        <v>1071.6</v>
      </c>
      <c r="L13" s="15">
        <f t="shared" si="0"/>
        <v>44</v>
      </c>
      <c r="M13" s="16">
        <f t="shared" si="1"/>
        <v>3869.61799999999</v>
      </c>
      <c r="N13" s="16">
        <f t="shared" si="2"/>
        <v>23217.7079999999</v>
      </c>
      <c r="O13" s="28">
        <v>403.861093611489</v>
      </c>
      <c r="P13" s="28"/>
    </row>
    <row r="14" s="3" customFormat="1" ht="26.5" customHeight="1" spans="1:16">
      <c r="A14" s="15">
        <v>10</v>
      </c>
      <c r="B14" s="17" t="s">
        <v>19</v>
      </c>
      <c r="C14" s="17" t="s">
        <v>42</v>
      </c>
      <c r="D14" s="15" t="s">
        <v>27</v>
      </c>
      <c r="E14" s="15">
        <v>8</v>
      </c>
      <c r="F14" s="18">
        <v>30</v>
      </c>
      <c r="G14" s="16">
        <v>4544.50499999999</v>
      </c>
      <c r="H14" s="18">
        <v>31</v>
      </c>
      <c r="I14" s="16">
        <v>3132.23700000001</v>
      </c>
      <c r="J14" s="27" t="s">
        <v>39</v>
      </c>
      <c r="K14" s="16">
        <v>4499.09999999999</v>
      </c>
      <c r="L14" s="15">
        <f t="shared" si="0"/>
        <v>87</v>
      </c>
      <c r="M14" s="16">
        <f t="shared" si="1"/>
        <v>12175.842</v>
      </c>
      <c r="N14" s="16">
        <f t="shared" si="2"/>
        <v>97406.7359999999</v>
      </c>
      <c r="O14" s="28">
        <v>1694.34428782056</v>
      </c>
      <c r="P14" s="28"/>
    </row>
    <row r="15" s="3" customFormat="1" ht="26.5" customHeight="1" spans="1:16">
      <c r="A15" s="15">
        <v>11</v>
      </c>
      <c r="B15" s="17" t="s">
        <v>19</v>
      </c>
      <c r="C15" s="17" t="s">
        <v>43</v>
      </c>
      <c r="D15" s="15" t="s">
        <v>44</v>
      </c>
      <c r="E15" s="15">
        <v>8</v>
      </c>
      <c r="F15" s="18">
        <v>12</v>
      </c>
      <c r="G15" s="16">
        <v>1047.60000000001</v>
      </c>
      <c r="H15" s="18">
        <v>0</v>
      </c>
      <c r="I15" s="16">
        <v>0</v>
      </c>
      <c r="J15" s="27" t="s">
        <v>45</v>
      </c>
      <c r="K15" s="16">
        <v>234.600000000006</v>
      </c>
      <c r="L15" s="15">
        <f t="shared" si="0"/>
        <v>17</v>
      </c>
      <c r="M15" s="16">
        <f t="shared" si="1"/>
        <v>1282.20000000002</v>
      </c>
      <c r="N15" s="16">
        <f t="shared" si="2"/>
        <v>10257.6000000001</v>
      </c>
      <c r="O15" s="28">
        <v>178.426120004148</v>
      </c>
      <c r="P15" s="28"/>
    </row>
    <row r="16" s="3" customFormat="1" ht="26.5" customHeight="1" spans="1:16">
      <c r="A16" s="15">
        <v>12</v>
      </c>
      <c r="B16" s="17" t="s">
        <v>19</v>
      </c>
      <c r="C16" s="17" t="s">
        <v>46</v>
      </c>
      <c r="D16" s="15" t="s">
        <v>21</v>
      </c>
      <c r="E16" s="15">
        <v>8</v>
      </c>
      <c r="F16" s="18">
        <v>30</v>
      </c>
      <c r="G16" s="16">
        <v>6210.37700000001</v>
      </c>
      <c r="H16" s="18">
        <v>31</v>
      </c>
      <c r="I16" s="16">
        <v>5130</v>
      </c>
      <c r="J16" s="27" t="s">
        <v>33</v>
      </c>
      <c r="K16" s="16">
        <v>5008.73299999998</v>
      </c>
      <c r="L16" s="15">
        <f t="shared" si="0"/>
        <v>91</v>
      </c>
      <c r="M16" s="16">
        <f t="shared" si="1"/>
        <v>16349.11</v>
      </c>
      <c r="N16" s="16">
        <f t="shared" si="2"/>
        <v>130792.88</v>
      </c>
      <c r="O16" s="28">
        <v>2275.08053565823</v>
      </c>
      <c r="P16" s="28"/>
    </row>
    <row r="17" s="3" customFormat="1" ht="26.5" customHeight="1" spans="1:16">
      <c r="A17" s="15">
        <v>13</v>
      </c>
      <c r="B17" s="17" t="s">
        <v>19</v>
      </c>
      <c r="C17" s="17" t="s">
        <v>47</v>
      </c>
      <c r="D17" s="15" t="s">
        <v>36</v>
      </c>
      <c r="E17" s="15">
        <v>8</v>
      </c>
      <c r="F17" s="18">
        <v>18</v>
      </c>
      <c r="G17" s="16">
        <v>1900</v>
      </c>
      <c r="H17" s="18">
        <v>20</v>
      </c>
      <c r="I17" s="16">
        <v>1204.8</v>
      </c>
      <c r="J17" s="27" t="s">
        <v>48</v>
      </c>
      <c r="K17" s="16">
        <v>115.739000000001</v>
      </c>
      <c r="L17" s="15">
        <f t="shared" si="0"/>
        <v>42</v>
      </c>
      <c r="M17" s="16">
        <f t="shared" si="1"/>
        <v>3220.539</v>
      </c>
      <c r="N17" s="16">
        <f t="shared" si="2"/>
        <v>25764.312</v>
      </c>
      <c r="O17" s="28">
        <v>448.158070575599</v>
      </c>
      <c r="P17" s="28"/>
    </row>
    <row r="18" s="3" customFormat="1" ht="26.5" customHeight="1" spans="1:16">
      <c r="A18" s="15">
        <v>14</v>
      </c>
      <c r="B18" s="17" t="s">
        <v>19</v>
      </c>
      <c r="C18" s="17" t="s">
        <v>49</v>
      </c>
      <c r="D18" s="15" t="s">
        <v>50</v>
      </c>
      <c r="E18" s="15">
        <v>6</v>
      </c>
      <c r="F18" s="18">
        <v>30</v>
      </c>
      <c r="G18" s="16">
        <v>4087.5</v>
      </c>
      <c r="H18" s="18">
        <v>29</v>
      </c>
      <c r="I18" s="16">
        <v>4864.299</v>
      </c>
      <c r="J18" s="27" t="s">
        <v>51</v>
      </c>
      <c r="K18" s="16">
        <v>3734.553</v>
      </c>
      <c r="L18" s="15">
        <f t="shared" si="0"/>
        <v>87</v>
      </c>
      <c r="M18" s="16">
        <f t="shared" si="1"/>
        <v>12686.352</v>
      </c>
      <c r="N18" s="16">
        <f t="shared" si="2"/>
        <v>76118.112</v>
      </c>
      <c r="O18" s="28">
        <v>1324.03870166521</v>
      </c>
      <c r="P18" s="28"/>
    </row>
    <row r="19" s="3" customFormat="1" ht="26.5" customHeight="1" spans="1:16">
      <c r="A19" s="15">
        <v>15</v>
      </c>
      <c r="B19" s="17" t="s">
        <v>19</v>
      </c>
      <c r="C19" s="17" t="s">
        <v>52</v>
      </c>
      <c r="D19" s="15" t="s">
        <v>53</v>
      </c>
      <c r="E19" s="15">
        <v>47</v>
      </c>
      <c r="F19" s="18">
        <v>30</v>
      </c>
      <c r="G19" s="16">
        <v>3075.8</v>
      </c>
      <c r="H19" s="18">
        <v>31</v>
      </c>
      <c r="I19" s="16">
        <v>3739.8</v>
      </c>
      <c r="J19" s="27" t="s">
        <v>39</v>
      </c>
      <c r="K19" s="16">
        <v>3285.10000000001</v>
      </c>
      <c r="L19" s="15">
        <f t="shared" si="0"/>
        <v>87</v>
      </c>
      <c r="M19" s="16">
        <f t="shared" si="1"/>
        <v>10100.7</v>
      </c>
      <c r="N19" s="16">
        <f t="shared" si="2"/>
        <v>474732.900000001</v>
      </c>
      <c r="O19" s="28">
        <v>8257.75516546917</v>
      </c>
      <c r="P19" s="28"/>
    </row>
    <row r="20" s="3" customFormat="1" ht="26.5" customHeight="1" spans="1:16">
      <c r="A20" s="15">
        <v>16</v>
      </c>
      <c r="B20" s="17" t="s">
        <v>19</v>
      </c>
      <c r="C20" s="17" t="s">
        <v>54</v>
      </c>
      <c r="D20" s="15" t="s">
        <v>55</v>
      </c>
      <c r="E20" s="15">
        <v>6</v>
      </c>
      <c r="F20" s="16">
        <v>19</v>
      </c>
      <c r="G20" s="16">
        <v>1554.5</v>
      </c>
      <c r="H20" s="16">
        <v>10</v>
      </c>
      <c r="I20" s="16">
        <v>485</v>
      </c>
      <c r="J20" s="16">
        <v>0</v>
      </c>
      <c r="K20" s="16">
        <v>0</v>
      </c>
      <c r="L20" s="15">
        <f t="shared" si="0"/>
        <v>29</v>
      </c>
      <c r="M20" s="16">
        <f t="shared" si="1"/>
        <v>2039.5</v>
      </c>
      <c r="N20" s="16">
        <f t="shared" si="2"/>
        <v>12237</v>
      </c>
      <c r="O20" s="28">
        <v>212.85685057818</v>
      </c>
      <c r="P20" s="28"/>
    </row>
    <row r="21" s="3" customFormat="1" ht="26.5" customHeight="1" spans="1:16">
      <c r="A21" s="15">
        <v>17</v>
      </c>
      <c r="B21" s="17" t="s">
        <v>19</v>
      </c>
      <c r="C21" s="17" t="s">
        <v>56</v>
      </c>
      <c r="D21" s="15" t="s">
        <v>44</v>
      </c>
      <c r="E21" s="15">
        <v>49</v>
      </c>
      <c r="F21" s="18">
        <v>28</v>
      </c>
      <c r="G21" s="16">
        <v>3079.3</v>
      </c>
      <c r="H21" s="18">
        <v>27</v>
      </c>
      <c r="I21" s="16">
        <v>3032.4</v>
      </c>
      <c r="J21" s="27" t="s">
        <v>51</v>
      </c>
      <c r="K21" s="16">
        <v>3859.3</v>
      </c>
      <c r="L21" s="15">
        <f t="shared" si="0"/>
        <v>83</v>
      </c>
      <c r="M21" s="16">
        <f t="shared" si="1"/>
        <v>9971</v>
      </c>
      <c r="N21" s="16">
        <f t="shared" si="2"/>
        <v>488579</v>
      </c>
      <c r="O21" s="28">
        <v>8498.60155255672</v>
      </c>
      <c r="P21" s="28"/>
    </row>
    <row r="22" s="3" customFormat="1" ht="26.5" customHeight="1" spans="1:16">
      <c r="A22" s="15">
        <v>18</v>
      </c>
      <c r="B22" s="17" t="s">
        <v>19</v>
      </c>
      <c r="C22" s="17" t="s">
        <v>57</v>
      </c>
      <c r="D22" s="15" t="s">
        <v>58</v>
      </c>
      <c r="E22" s="15">
        <v>49</v>
      </c>
      <c r="F22" s="18">
        <v>30</v>
      </c>
      <c r="G22" s="16">
        <v>3273.5</v>
      </c>
      <c r="H22" s="18">
        <v>31</v>
      </c>
      <c r="I22" s="16">
        <v>3362.2</v>
      </c>
      <c r="J22" s="27" t="s">
        <v>33</v>
      </c>
      <c r="K22" s="16">
        <v>3838.4</v>
      </c>
      <c r="L22" s="15">
        <f t="shared" si="0"/>
        <v>91</v>
      </c>
      <c r="M22" s="16">
        <f t="shared" si="1"/>
        <v>10474.1</v>
      </c>
      <c r="N22" s="16">
        <f t="shared" si="2"/>
        <v>513230.9</v>
      </c>
      <c r="O22" s="28">
        <v>8927.40974041062</v>
      </c>
      <c r="P22" s="28"/>
    </row>
    <row r="23" s="3" customFormat="1" ht="26.5" customHeight="1" spans="1:16">
      <c r="A23" s="15">
        <v>19</v>
      </c>
      <c r="B23" s="17" t="s">
        <v>19</v>
      </c>
      <c r="C23" s="17" t="s">
        <v>59</v>
      </c>
      <c r="D23" s="15" t="s">
        <v>50</v>
      </c>
      <c r="E23" s="15">
        <v>8</v>
      </c>
      <c r="F23" s="18">
        <v>29</v>
      </c>
      <c r="G23" s="16">
        <v>6042.338</v>
      </c>
      <c r="H23" s="18">
        <v>23</v>
      </c>
      <c r="I23" s="16">
        <v>3076.3</v>
      </c>
      <c r="J23" s="27" t="s">
        <v>39</v>
      </c>
      <c r="K23" s="16">
        <v>3587.471</v>
      </c>
      <c r="L23" s="15">
        <f t="shared" si="0"/>
        <v>78</v>
      </c>
      <c r="M23" s="16">
        <f t="shared" si="1"/>
        <v>12706.109</v>
      </c>
      <c r="N23" s="16">
        <f t="shared" si="2"/>
        <v>101648.872</v>
      </c>
      <c r="O23" s="28">
        <v>1768.13424521897</v>
      </c>
      <c r="P23" s="28"/>
    </row>
    <row r="24" s="3" customFormat="1" ht="26.5" customHeight="1" spans="1:16">
      <c r="A24" s="15">
        <v>20</v>
      </c>
      <c r="B24" s="17" t="s">
        <v>19</v>
      </c>
      <c r="C24" s="17" t="s">
        <v>60</v>
      </c>
      <c r="D24" s="15" t="s">
        <v>53</v>
      </c>
      <c r="E24" s="15">
        <v>6</v>
      </c>
      <c r="F24" s="16">
        <v>14</v>
      </c>
      <c r="G24" s="16">
        <v>2477.8</v>
      </c>
      <c r="H24" s="16">
        <v>14</v>
      </c>
      <c r="I24" s="16">
        <v>284.6</v>
      </c>
      <c r="J24" s="27" t="s">
        <v>61</v>
      </c>
      <c r="K24" s="16">
        <v>3213</v>
      </c>
      <c r="L24" s="15">
        <f t="shared" si="0"/>
        <v>49</v>
      </c>
      <c r="M24" s="16">
        <f t="shared" si="1"/>
        <v>5975.4</v>
      </c>
      <c r="N24" s="16">
        <f t="shared" si="2"/>
        <v>35852.4</v>
      </c>
      <c r="O24" s="28">
        <v>623.635609190908</v>
      </c>
      <c r="P24" s="28"/>
    </row>
    <row r="25" s="1" customFormat="1" ht="26.5" customHeight="1" spans="1:16">
      <c r="A25" s="19" t="s">
        <v>62</v>
      </c>
      <c r="B25" s="20"/>
      <c r="C25" s="21"/>
      <c r="D25" s="21"/>
      <c r="E25" s="16"/>
      <c r="F25" s="16"/>
      <c r="G25" s="16"/>
      <c r="H25" s="16"/>
      <c r="I25" s="16"/>
      <c r="J25" s="16"/>
      <c r="K25" s="28"/>
      <c r="L25" s="16"/>
      <c r="M25" s="28"/>
      <c r="N25" s="28"/>
      <c r="O25" s="30">
        <f>SUM(O5:O24)</f>
        <v>50686.2420675461</v>
      </c>
      <c r="P25" s="16"/>
    </row>
    <row r="26" s="3" customFormat="1" ht="26.5" customHeight="1" spans="1:16">
      <c r="A26" s="15">
        <v>21</v>
      </c>
      <c r="B26" s="17" t="s">
        <v>63</v>
      </c>
      <c r="C26" s="17" t="s">
        <v>64</v>
      </c>
      <c r="D26" s="17" t="s">
        <v>65</v>
      </c>
      <c r="E26" s="15">
        <v>8</v>
      </c>
      <c r="F26" s="16">
        <v>30</v>
      </c>
      <c r="G26" s="16">
        <v>4851.08000000002</v>
      </c>
      <c r="H26" s="22">
        <v>31</v>
      </c>
      <c r="I26" s="16">
        <v>3540.10999999999</v>
      </c>
      <c r="J26" s="22">
        <v>30</v>
      </c>
      <c r="K26" s="16">
        <v>4289.86000000002</v>
      </c>
      <c r="L26" s="15">
        <f t="shared" ref="L26:L38" si="3">J26+H26+F26</f>
        <v>91</v>
      </c>
      <c r="M26" s="16">
        <f t="shared" ref="M26:M38" si="4">K26+I26+G26</f>
        <v>12681.05</v>
      </c>
      <c r="N26" s="16">
        <f t="shared" ref="N26:N38" si="5">M26*E26</f>
        <v>101448.4</v>
      </c>
      <c r="O26" s="28">
        <f>N26/8904409.96*154888</f>
        <v>1764.64693896461</v>
      </c>
      <c r="P26" s="16"/>
    </row>
    <row r="27" ht="26.5" customHeight="1" spans="1:16">
      <c r="A27" s="15">
        <v>22</v>
      </c>
      <c r="B27" s="17" t="s">
        <v>63</v>
      </c>
      <c r="C27" s="23" t="s">
        <v>66</v>
      </c>
      <c r="D27" s="23" t="s">
        <v>65</v>
      </c>
      <c r="E27" s="15">
        <v>8</v>
      </c>
      <c r="F27" s="16">
        <v>25</v>
      </c>
      <c r="G27" s="16">
        <v>3420.66</v>
      </c>
      <c r="H27" s="22">
        <v>27</v>
      </c>
      <c r="I27" s="16">
        <v>3649.10000000001</v>
      </c>
      <c r="J27" s="22">
        <v>22</v>
      </c>
      <c r="K27" s="16">
        <v>3478.61</v>
      </c>
      <c r="L27" s="15">
        <f t="shared" si="3"/>
        <v>74</v>
      </c>
      <c r="M27" s="16">
        <f t="shared" si="4"/>
        <v>10548.37</v>
      </c>
      <c r="N27" s="16">
        <f t="shared" si="5"/>
        <v>84386.9600000001</v>
      </c>
      <c r="O27" s="28">
        <f t="shared" ref="O27:O68" si="6">N27/8904409.96*154888</f>
        <v>1467.87125920694</v>
      </c>
      <c r="P27" s="16"/>
    </row>
    <row r="28" ht="26.5" customHeight="1" spans="1:16">
      <c r="A28" s="15">
        <v>23</v>
      </c>
      <c r="B28" s="17" t="s">
        <v>63</v>
      </c>
      <c r="C28" s="23" t="s">
        <v>67</v>
      </c>
      <c r="D28" s="23" t="s">
        <v>65</v>
      </c>
      <c r="E28" s="15">
        <v>8</v>
      </c>
      <c r="F28" s="16">
        <v>27</v>
      </c>
      <c r="G28" s="16">
        <v>3702.37000000001</v>
      </c>
      <c r="H28" s="22">
        <v>22</v>
      </c>
      <c r="I28" s="16">
        <v>3131.14000000001</v>
      </c>
      <c r="J28" s="22">
        <v>8</v>
      </c>
      <c r="K28" s="16">
        <v>1314.5</v>
      </c>
      <c r="L28" s="15">
        <f t="shared" si="3"/>
        <v>57</v>
      </c>
      <c r="M28" s="16">
        <f t="shared" si="4"/>
        <v>8148.01000000002</v>
      </c>
      <c r="N28" s="16">
        <f t="shared" si="5"/>
        <v>65184.0800000002</v>
      </c>
      <c r="O28" s="28">
        <f t="shared" si="6"/>
        <v>1133.84624342252</v>
      </c>
      <c r="P28" s="16"/>
    </row>
    <row r="29" ht="26.5" customHeight="1" spans="1:16">
      <c r="A29" s="15">
        <v>24</v>
      </c>
      <c r="B29" s="17" t="s">
        <v>63</v>
      </c>
      <c r="C29" s="23" t="s">
        <v>68</v>
      </c>
      <c r="D29" s="23" t="s">
        <v>65</v>
      </c>
      <c r="E29" s="15">
        <v>8</v>
      </c>
      <c r="F29" s="16">
        <v>29</v>
      </c>
      <c r="G29" s="16">
        <v>6594</v>
      </c>
      <c r="H29" s="22">
        <v>30</v>
      </c>
      <c r="I29" s="16">
        <v>7114.29000000001</v>
      </c>
      <c r="J29" s="22">
        <v>27</v>
      </c>
      <c r="K29" s="16">
        <v>5771.57000000001</v>
      </c>
      <c r="L29" s="15">
        <f t="shared" si="3"/>
        <v>86</v>
      </c>
      <c r="M29" s="16">
        <f t="shared" si="4"/>
        <v>19479.86</v>
      </c>
      <c r="N29" s="16">
        <f t="shared" si="5"/>
        <v>155838.88</v>
      </c>
      <c r="O29" s="28">
        <f t="shared" si="6"/>
        <v>2710.7436151154</v>
      </c>
      <c r="P29" s="16"/>
    </row>
    <row r="30" s="2" customFormat="1" ht="26.5" customHeight="1" spans="1:16">
      <c r="A30" s="15">
        <v>25</v>
      </c>
      <c r="B30" s="17" t="s">
        <v>63</v>
      </c>
      <c r="C30" s="23" t="s">
        <v>69</v>
      </c>
      <c r="D30" s="23" t="s">
        <v>70</v>
      </c>
      <c r="E30" s="22">
        <v>16</v>
      </c>
      <c r="F30" s="16">
        <v>28</v>
      </c>
      <c r="G30" s="16">
        <v>9186.84999999998</v>
      </c>
      <c r="H30" s="22">
        <v>25</v>
      </c>
      <c r="I30" s="16">
        <v>9744.97000000003</v>
      </c>
      <c r="J30" s="22">
        <v>28</v>
      </c>
      <c r="K30" s="16">
        <v>12161.41</v>
      </c>
      <c r="L30" s="15">
        <f t="shared" si="3"/>
        <v>81</v>
      </c>
      <c r="M30" s="16">
        <f t="shared" si="4"/>
        <v>31093.23</v>
      </c>
      <c r="N30" s="16">
        <f t="shared" si="5"/>
        <v>497491.68</v>
      </c>
      <c r="O30" s="28">
        <f t="shared" si="6"/>
        <v>8653.63248974219</v>
      </c>
      <c r="P30" s="16"/>
    </row>
    <row r="31" ht="26.5" customHeight="1" spans="1:16">
      <c r="A31" s="15">
        <v>26</v>
      </c>
      <c r="B31" s="17" t="s">
        <v>63</v>
      </c>
      <c r="C31" s="23" t="s">
        <v>71</v>
      </c>
      <c r="D31" s="23" t="s">
        <v>72</v>
      </c>
      <c r="E31" s="22">
        <v>6</v>
      </c>
      <c r="F31" s="16">
        <v>26</v>
      </c>
      <c r="G31" s="16">
        <v>807.910000000003</v>
      </c>
      <c r="H31" s="22">
        <v>24</v>
      </c>
      <c r="I31" s="16">
        <v>97.8000000000029</v>
      </c>
      <c r="J31" s="22">
        <v>22</v>
      </c>
      <c r="K31" s="16">
        <v>775.5</v>
      </c>
      <c r="L31" s="15">
        <f t="shared" si="3"/>
        <v>72</v>
      </c>
      <c r="M31" s="16">
        <f t="shared" si="4"/>
        <v>1681.21000000001</v>
      </c>
      <c r="N31" s="16">
        <f t="shared" si="5"/>
        <v>10087.26</v>
      </c>
      <c r="O31" s="28">
        <f t="shared" si="6"/>
        <v>175.463117028363</v>
      </c>
      <c r="P31" s="16"/>
    </row>
    <row r="32" ht="26.5" customHeight="1" spans="1:16">
      <c r="A32" s="15">
        <v>27</v>
      </c>
      <c r="B32" s="17" t="s">
        <v>63</v>
      </c>
      <c r="C32" s="23" t="s">
        <v>73</v>
      </c>
      <c r="D32" s="23" t="s">
        <v>70</v>
      </c>
      <c r="E32" s="15">
        <v>8</v>
      </c>
      <c r="F32" s="16">
        <v>30</v>
      </c>
      <c r="G32" s="16">
        <v>10009.21</v>
      </c>
      <c r="H32" s="22">
        <v>31</v>
      </c>
      <c r="I32" s="16">
        <v>11850.1</v>
      </c>
      <c r="J32" s="22">
        <v>30</v>
      </c>
      <c r="K32" s="16">
        <v>8392.34</v>
      </c>
      <c r="L32" s="15">
        <f t="shared" si="3"/>
        <v>91</v>
      </c>
      <c r="M32" s="16">
        <f t="shared" si="4"/>
        <v>30251.65</v>
      </c>
      <c r="N32" s="16">
        <f t="shared" si="5"/>
        <v>242013.2</v>
      </c>
      <c r="O32" s="28">
        <f t="shared" si="6"/>
        <v>4209.70515620779</v>
      </c>
      <c r="P32" s="16"/>
    </row>
    <row r="33" ht="26.5" customHeight="1" spans="1:16">
      <c r="A33" s="15">
        <v>28</v>
      </c>
      <c r="B33" s="17" t="s">
        <v>63</v>
      </c>
      <c r="C33" s="23" t="s">
        <v>74</v>
      </c>
      <c r="D33" s="23" t="s">
        <v>65</v>
      </c>
      <c r="E33" s="15">
        <v>8</v>
      </c>
      <c r="F33" s="16">
        <v>30</v>
      </c>
      <c r="G33" s="16">
        <v>5961.87</v>
      </c>
      <c r="H33" s="22">
        <v>31</v>
      </c>
      <c r="I33" s="16">
        <v>4952.75</v>
      </c>
      <c r="J33" s="22">
        <v>26</v>
      </c>
      <c r="K33" s="16">
        <v>7057.17</v>
      </c>
      <c r="L33" s="15">
        <f t="shared" si="3"/>
        <v>87</v>
      </c>
      <c r="M33" s="16">
        <f t="shared" si="4"/>
        <v>17971.79</v>
      </c>
      <c r="N33" s="16">
        <f t="shared" si="5"/>
        <v>143774.32</v>
      </c>
      <c r="O33" s="28">
        <f t="shared" si="6"/>
        <v>2500.88629973187</v>
      </c>
      <c r="P33" s="16"/>
    </row>
    <row r="34" ht="26.5" customHeight="1" spans="1:16">
      <c r="A34" s="15">
        <v>29</v>
      </c>
      <c r="B34" s="17" t="s">
        <v>63</v>
      </c>
      <c r="C34" s="23" t="s">
        <v>75</v>
      </c>
      <c r="D34" s="23" t="s">
        <v>65</v>
      </c>
      <c r="E34" s="15">
        <v>8</v>
      </c>
      <c r="F34" s="16">
        <v>29</v>
      </c>
      <c r="G34" s="16">
        <v>4189.63</v>
      </c>
      <c r="H34" s="22">
        <v>30</v>
      </c>
      <c r="I34" s="16">
        <v>3945.97</v>
      </c>
      <c r="J34" s="22">
        <v>28</v>
      </c>
      <c r="K34" s="16">
        <v>4931.69999999998</v>
      </c>
      <c r="L34" s="15">
        <f t="shared" si="3"/>
        <v>87</v>
      </c>
      <c r="M34" s="16">
        <f t="shared" si="4"/>
        <v>13067.3</v>
      </c>
      <c r="N34" s="16">
        <f t="shared" si="5"/>
        <v>104538.4</v>
      </c>
      <c r="O34" s="28">
        <f t="shared" si="6"/>
        <v>1818.39602757913</v>
      </c>
      <c r="P34" s="16"/>
    </row>
    <row r="35" ht="26.5" customHeight="1" spans="1:16">
      <c r="A35" s="15">
        <v>30</v>
      </c>
      <c r="B35" s="17" t="s">
        <v>63</v>
      </c>
      <c r="C35" s="23" t="s">
        <v>76</v>
      </c>
      <c r="D35" s="23" t="s">
        <v>65</v>
      </c>
      <c r="E35" s="15">
        <v>8</v>
      </c>
      <c r="F35" s="16">
        <v>30</v>
      </c>
      <c r="G35" s="16">
        <v>4990.91</v>
      </c>
      <c r="H35" s="22">
        <v>31</v>
      </c>
      <c r="I35" s="16">
        <v>4884.08000000002</v>
      </c>
      <c r="J35" s="22">
        <v>30</v>
      </c>
      <c r="K35" s="16">
        <v>5087.95999999999</v>
      </c>
      <c r="L35" s="15">
        <f t="shared" si="3"/>
        <v>91</v>
      </c>
      <c r="M35" s="16">
        <f t="shared" si="4"/>
        <v>14962.95</v>
      </c>
      <c r="N35" s="16">
        <f t="shared" si="5"/>
        <v>119703.6</v>
      </c>
      <c r="O35" s="28">
        <f t="shared" si="6"/>
        <v>2082.18750934509</v>
      </c>
      <c r="P35" s="16"/>
    </row>
    <row r="36" ht="26.5" customHeight="1" spans="1:16">
      <c r="A36" s="15">
        <v>31</v>
      </c>
      <c r="B36" s="17" t="s">
        <v>63</v>
      </c>
      <c r="C36" s="23" t="s">
        <v>77</v>
      </c>
      <c r="D36" s="23" t="s">
        <v>65</v>
      </c>
      <c r="E36" s="15">
        <v>8</v>
      </c>
      <c r="F36" s="16">
        <v>29</v>
      </c>
      <c r="G36" s="16">
        <v>4735.25</v>
      </c>
      <c r="H36" s="22">
        <v>31</v>
      </c>
      <c r="I36" s="16">
        <v>5392.39999999999</v>
      </c>
      <c r="J36" s="22">
        <v>29</v>
      </c>
      <c r="K36" s="16">
        <v>5130.67000000001</v>
      </c>
      <c r="L36" s="15">
        <f t="shared" si="3"/>
        <v>89</v>
      </c>
      <c r="M36" s="16">
        <f t="shared" si="4"/>
        <v>15258.32</v>
      </c>
      <c r="N36" s="16">
        <f t="shared" si="5"/>
        <v>122066.56</v>
      </c>
      <c r="O36" s="28">
        <f t="shared" si="6"/>
        <v>2123.29008100611</v>
      </c>
      <c r="P36" s="16"/>
    </row>
    <row r="37" ht="26.5" customHeight="1" spans="1:16">
      <c r="A37" s="15">
        <v>32</v>
      </c>
      <c r="B37" s="17" t="s">
        <v>63</v>
      </c>
      <c r="C37" s="23" t="s">
        <v>78</v>
      </c>
      <c r="D37" s="23" t="s">
        <v>72</v>
      </c>
      <c r="E37" s="22">
        <v>6</v>
      </c>
      <c r="F37" s="16">
        <v>30</v>
      </c>
      <c r="G37" s="16">
        <v>5405.3</v>
      </c>
      <c r="H37" s="22">
        <v>27</v>
      </c>
      <c r="I37" s="16">
        <v>3012.54</v>
      </c>
      <c r="J37" s="22">
        <v>28</v>
      </c>
      <c r="K37" s="16">
        <v>4162.15</v>
      </c>
      <c r="L37" s="15">
        <f t="shared" si="3"/>
        <v>85</v>
      </c>
      <c r="M37" s="16">
        <f t="shared" si="4"/>
        <v>12579.99</v>
      </c>
      <c r="N37" s="16">
        <f t="shared" si="5"/>
        <v>75479.94</v>
      </c>
      <c r="O37" s="28">
        <f t="shared" si="6"/>
        <v>1312.93785879553</v>
      </c>
      <c r="P37" s="16"/>
    </row>
    <row r="38" ht="26.5" customHeight="1" spans="1:16">
      <c r="A38" s="15">
        <v>33</v>
      </c>
      <c r="B38" s="17" t="s">
        <v>63</v>
      </c>
      <c r="C38" s="23" t="s">
        <v>79</v>
      </c>
      <c r="D38" s="24" t="s">
        <v>80</v>
      </c>
      <c r="E38" s="15">
        <v>8</v>
      </c>
      <c r="F38" s="16">
        <v>29</v>
      </c>
      <c r="G38" s="16">
        <v>6717.83</v>
      </c>
      <c r="H38" s="22">
        <v>29</v>
      </c>
      <c r="I38" s="16">
        <v>6411.4</v>
      </c>
      <c r="J38" s="22">
        <v>30</v>
      </c>
      <c r="K38" s="16">
        <v>7690.34</v>
      </c>
      <c r="L38" s="15">
        <f t="shared" si="3"/>
        <v>88</v>
      </c>
      <c r="M38" s="16">
        <f t="shared" si="4"/>
        <v>20819.57</v>
      </c>
      <c r="N38" s="16">
        <f t="shared" si="5"/>
        <v>166556.56</v>
      </c>
      <c r="O38" s="28">
        <f t="shared" si="6"/>
        <v>2897.17258989275</v>
      </c>
      <c r="P38" s="16"/>
    </row>
    <row r="39" ht="26.5" customHeight="1" spans="1:16">
      <c r="A39" s="15">
        <v>34</v>
      </c>
      <c r="B39" s="17" t="s">
        <v>63</v>
      </c>
      <c r="C39" s="23" t="s">
        <v>81</v>
      </c>
      <c r="D39" s="24" t="s">
        <v>80</v>
      </c>
      <c r="E39" s="15">
        <v>8</v>
      </c>
      <c r="F39" s="16">
        <v>30</v>
      </c>
      <c r="G39" s="16">
        <v>6096.52</v>
      </c>
      <c r="H39" s="22">
        <v>31</v>
      </c>
      <c r="I39" s="16">
        <v>8067.47999999998</v>
      </c>
      <c r="J39" s="22">
        <v>29</v>
      </c>
      <c r="K39" s="16">
        <v>6238.20999999996</v>
      </c>
      <c r="L39" s="15">
        <f t="shared" ref="L39:L68" si="7">J39+H39+F39</f>
        <v>90</v>
      </c>
      <c r="M39" s="16">
        <f t="shared" ref="M39:M68" si="8">K39+I39+G39</f>
        <v>20402.2099999999</v>
      </c>
      <c r="N39" s="16">
        <f t="shared" ref="N39:N68" si="9">M39*E39</f>
        <v>163217.68</v>
      </c>
      <c r="O39" s="28">
        <f t="shared" si="6"/>
        <v>2839.09435138361</v>
      </c>
      <c r="P39" s="16"/>
    </row>
    <row r="40" ht="26.5" customHeight="1" spans="1:16">
      <c r="A40" s="15">
        <v>35</v>
      </c>
      <c r="B40" s="17" t="s">
        <v>63</v>
      </c>
      <c r="C40" s="23" t="s">
        <v>82</v>
      </c>
      <c r="D40" s="24" t="s">
        <v>80</v>
      </c>
      <c r="E40" s="15">
        <v>8</v>
      </c>
      <c r="F40" s="16">
        <v>29</v>
      </c>
      <c r="G40" s="16">
        <v>7143.19</v>
      </c>
      <c r="H40" s="22">
        <v>31</v>
      </c>
      <c r="I40" s="16">
        <v>7994.1</v>
      </c>
      <c r="J40" s="22">
        <v>23</v>
      </c>
      <c r="K40" s="16">
        <v>5058.31</v>
      </c>
      <c r="L40" s="15">
        <f t="shared" si="7"/>
        <v>83</v>
      </c>
      <c r="M40" s="16">
        <f t="shared" si="8"/>
        <v>20195.6</v>
      </c>
      <c r="N40" s="16">
        <f t="shared" si="9"/>
        <v>161564.8</v>
      </c>
      <c r="O40" s="28">
        <f t="shared" si="6"/>
        <v>2810.34328549716</v>
      </c>
      <c r="P40" s="16"/>
    </row>
    <row r="41" ht="26.5" customHeight="1" spans="1:16">
      <c r="A41" s="15">
        <v>36</v>
      </c>
      <c r="B41" s="17" t="s">
        <v>63</v>
      </c>
      <c r="C41" s="23" t="s">
        <v>83</v>
      </c>
      <c r="D41" s="23" t="s">
        <v>84</v>
      </c>
      <c r="E41" s="15">
        <v>8</v>
      </c>
      <c r="F41" s="16">
        <v>30</v>
      </c>
      <c r="G41" s="16">
        <v>6454.47</v>
      </c>
      <c r="H41" s="22">
        <v>31</v>
      </c>
      <c r="I41" s="16">
        <v>6773.16</v>
      </c>
      <c r="J41" s="22">
        <v>29</v>
      </c>
      <c r="K41" s="16">
        <v>5857.67</v>
      </c>
      <c r="L41" s="15">
        <f t="shared" si="7"/>
        <v>90</v>
      </c>
      <c r="M41" s="16">
        <f t="shared" si="8"/>
        <v>19085.3</v>
      </c>
      <c r="N41" s="16">
        <f t="shared" si="9"/>
        <v>152682.4</v>
      </c>
      <c r="O41" s="28">
        <f t="shared" si="6"/>
        <v>2655.83813834196</v>
      </c>
      <c r="P41" s="16"/>
    </row>
    <row r="42" ht="26.5" customHeight="1" spans="1:16">
      <c r="A42" s="15">
        <v>37</v>
      </c>
      <c r="B42" s="17" t="s">
        <v>63</v>
      </c>
      <c r="C42" s="23" t="s">
        <v>85</v>
      </c>
      <c r="D42" s="23" t="s">
        <v>86</v>
      </c>
      <c r="E42" s="15">
        <v>8</v>
      </c>
      <c r="F42" s="16">
        <v>29</v>
      </c>
      <c r="G42" s="16">
        <v>9711.73000000004</v>
      </c>
      <c r="H42" s="22">
        <v>31</v>
      </c>
      <c r="I42" s="16">
        <v>12026.78</v>
      </c>
      <c r="J42" s="22">
        <v>29</v>
      </c>
      <c r="K42" s="16">
        <v>8940.27000000002</v>
      </c>
      <c r="L42" s="15">
        <f t="shared" si="7"/>
        <v>89</v>
      </c>
      <c r="M42" s="16">
        <f t="shared" si="8"/>
        <v>30678.7800000001</v>
      </c>
      <c r="N42" s="16">
        <f t="shared" si="9"/>
        <v>245430.24</v>
      </c>
      <c r="O42" s="28">
        <f t="shared" si="6"/>
        <v>4269.14295095192</v>
      </c>
      <c r="P42" s="16"/>
    </row>
    <row r="43" ht="26.5" customHeight="1" spans="1:16">
      <c r="A43" s="15">
        <v>38</v>
      </c>
      <c r="B43" s="17" t="s">
        <v>63</v>
      </c>
      <c r="C43" s="23" t="s">
        <v>87</v>
      </c>
      <c r="D43" s="23" t="s">
        <v>86</v>
      </c>
      <c r="E43" s="15">
        <v>8</v>
      </c>
      <c r="F43" s="16">
        <v>29</v>
      </c>
      <c r="G43" s="16">
        <v>8368.67999999999</v>
      </c>
      <c r="H43" s="22">
        <v>31</v>
      </c>
      <c r="I43" s="16">
        <v>10084.53</v>
      </c>
      <c r="J43" s="22">
        <v>27</v>
      </c>
      <c r="K43" s="16">
        <v>10792.84</v>
      </c>
      <c r="L43" s="15">
        <f t="shared" si="7"/>
        <v>87</v>
      </c>
      <c r="M43" s="16">
        <f t="shared" si="8"/>
        <v>29246.05</v>
      </c>
      <c r="N43" s="16">
        <f t="shared" si="9"/>
        <v>233968.4</v>
      </c>
      <c r="O43" s="28">
        <f t="shared" si="6"/>
        <v>4069.76966491781</v>
      </c>
      <c r="P43" s="16"/>
    </row>
    <row r="44" ht="26.5" customHeight="1" spans="1:16">
      <c r="A44" s="15">
        <v>39</v>
      </c>
      <c r="B44" s="17" t="s">
        <v>63</v>
      </c>
      <c r="C44" s="23" t="s">
        <v>88</v>
      </c>
      <c r="D44" s="23" t="s">
        <v>65</v>
      </c>
      <c r="E44" s="15">
        <v>8</v>
      </c>
      <c r="F44" s="16">
        <v>30</v>
      </c>
      <c r="G44" s="16">
        <v>5153.79000000001</v>
      </c>
      <c r="H44" s="22">
        <v>30</v>
      </c>
      <c r="I44" s="16">
        <v>5071.60000000001</v>
      </c>
      <c r="J44" s="22">
        <v>29</v>
      </c>
      <c r="K44" s="16">
        <v>5614.81</v>
      </c>
      <c r="L44" s="15">
        <f t="shared" si="7"/>
        <v>89</v>
      </c>
      <c r="M44" s="16">
        <f t="shared" si="8"/>
        <v>15840.2</v>
      </c>
      <c r="N44" s="16">
        <f t="shared" si="9"/>
        <v>126721.6</v>
      </c>
      <c r="O44" s="28">
        <f t="shared" si="6"/>
        <v>2204.26230025016</v>
      </c>
      <c r="P44" s="16"/>
    </row>
    <row r="45" ht="26.5" customHeight="1" spans="1:16">
      <c r="A45" s="15">
        <v>40</v>
      </c>
      <c r="B45" s="17" t="s">
        <v>63</v>
      </c>
      <c r="C45" s="23" t="s">
        <v>89</v>
      </c>
      <c r="D45" s="23" t="s">
        <v>86</v>
      </c>
      <c r="E45" s="15">
        <v>8</v>
      </c>
      <c r="F45" s="16">
        <v>28</v>
      </c>
      <c r="G45" s="16">
        <v>2136.19</v>
      </c>
      <c r="H45" s="22">
        <v>30</v>
      </c>
      <c r="I45" s="16">
        <v>1822.72000000003</v>
      </c>
      <c r="J45" s="22">
        <v>12</v>
      </c>
      <c r="K45" s="16">
        <v>1361.32000000001</v>
      </c>
      <c r="L45" s="15">
        <f t="shared" si="7"/>
        <v>70</v>
      </c>
      <c r="M45" s="16">
        <f t="shared" si="8"/>
        <v>5320.23000000004</v>
      </c>
      <c r="N45" s="16">
        <f t="shared" si="9"/>
        <v>42561.8400000003</v>
      </c>
      <c r="O45" s="28">
        <f t="shared" si="6"/>
        <v>740.34307759119</v>
      </c>
      <c r="P45" s="16"/>
    </row>
    <row r="46" ht="26.5" customHeight="1" spans="1:16">
      <c r="A46" s="15">
        <v>41</v>
      </c>
      <c r="B46" s="17" t="s">
        <v>63</v>
      </c>
      <c r="C46" s="23" t="s">
        <v>90</v>
      </c>
      <c r="D46" s="23" t="s">
        <v>91</v>
      </c>
      <c r="E46" s="22">
        <v>6</v>
      </c>
      <c r="F46" s="16">
        <v>30</v>
      </c>
      <c r="G46" s="16">
        <v>4782.70000000001</v>
      </c>
      <c r="H46" s="22">
        <v>31</v>
      </c>
      <c r="I46" s="16">
        <v>5391.25</v>
      </c>
      <c r="J46" s="22">
        <v>28</v>
      </c>
      <c r="K46" s="16">
        <v>3727.25</v>
      </c>
      <c r="L46" s="15">
        <f t="shared" si="7"/>
        <v>89</v>
      </c>
      <c r="M46" s="16">
        <f t="shared" si="8"/>
        <v>13901.2</v>
      </c>
      <c r="N46" s="16">
        <f t="shared" si="9"/>
        <v>83407.2000000001</v>
      </c>
      <c r="O46" s="28">
        <f t="shared" si="6"/>
        <v>1450.82879737491</v>
      </c>
      <c r="P46" s="16"/>
    </row>
    <row r="47" ht="26.5" customHeight="1" spans="1:16">
      <c r="A47" s="15">
        <v>42</v>
      </c>
      <c r="B47" s="17" t="s">
        <v>63</v>
      </c>
      <c r="C47" s="23" t="s">
        <v>92</v>
      </c>
      <c r="D47" s="24" t="s">
        <v>80</v>
      </c>
      <c r="E47" s="22">
        <v>6</v>
      </c>
      <c r="F47" s="16">
        <v>29</v>
      </c>
      <c r="G47" s="16">
        <v>7725.83000000002</v>
      </c>
      <c r="H47" s="22">
        <v>31</v>
      </c>
      <c r="I47" s="16">
        <v>8879.33000000002</v>
      </c>
      <c r="J47" s="22">
        <v>30</v>
      </c>
      <c r="K47" s="16">
        <v>8256.75</v>
      </c>
      <c r="L47" s="15">
        <f t="shared" si="7"/>
        <v>90</v>
      </c>
      <c r="M47" s="16">
        <f t="shared" si="8"/>
        <v>24861.91</v>
      </c>
      <c r="N47" s="16">
        <f t="shared" si="9"/>
        <v>149171.46</v>
      </c>
      <c r="O47" s="28">
        <f t="shared" si="6"/>
        <v>2594.76699750693</v>
      </c>
      <c r="P47" s="16"/>
    </row>
    <row r="48" ht="26.5" customHeight="1" spans="1:16">
      <c r="A48" s="15">
        <v>43</v>
      </c>
      <c r="B48" s="17" t="s">
        <v>63</v>
      </c>
      <c r="C48" s="23" t="s">
        <v>93</v>
      </c>
      <c r="D48" s="23" t="s">
        <v>65</v>
      </c>
      <c r="E48" s="22">
        <v>6</v>
      </c>
      <c r="F48" s="16">
        <v>29</v>
      </c>
      <c r="G48" s="16">
        <v>3230.01</v>
      </c>
      <c r="H48" s="22">
        <v>31</v>
      </c>
      <c r="I48" s="16">
        <v>4835.03</v>
      </c>
      <c r="J48" s="22">
        <v>30</v>
      </c>
      <c r="K48" s="16">
        <v>2994.55</v>
      </c>
      <c r="L48" s="15">
        <f t="shared" si="7"/>
        <v>90</v>
      </c>
      <c r="M48" s="16">
        <f t="shared" si="8"/>
        <v>11059.59</v>
      </c>
      <c r="N48" s="16">
        <f t="shared" si="9"/>
        <v>66357.54</v>
      </c>
      <c r="O48" s="28">
        <f t="shared" si="6"/>
        <v>1154.258025146</v>
      </c>
      <c r="P48" s="16"/>
    </row>
    <row r="49" ht="26.5" customHeight="1" spans="1:16">
      <c r="A49" s="15">
        <v>44</v>
      </c>
      <c r="B49" s="17" t="s">
        <v>63</v>
      </c>
      <c r="C49" s="23" t="s">
        <v>94</v>
      </c>
      <c r="D49" s="23" t="s">
        <v>70</v>
      </c>
      <c r="E49" s="15">
        <v>8</v>
      </c>
      <c r="F49" s="16">
        <v>29</v>
      </c>
      <c r="G49" s="16">
        <v>6091.83</v>
      </c>
      <c r="H49" s="22">
        <v>29</v>
      </c>
      <c r="I49" s="16">
        <v>8334.49</v>
      </c>
      <c r="J49" s="22">
        <v>30</v>
      </c>
      <c r="K49" s="16">
        <v>2415.83</v>
      </c>
      <c r="L49" s="15">
        <f t="shared" si="7"/>
        <v>88</v>
      </c>
      <c r="M49" s="16">
        <f t="shared" si="8"/>
        <v>16842.15</v>
      </c>
      <c r="N49" s="16">
        <f t="shared" si="9"/>
        <v>134737.2</v>
      </c>
      <c r="O49" s="28">
        <f t="shared" si="6"/>
        <v>2343.68987134999</v>
      </c>
      <c r="P49" s="16"/>
    </row>
    <row r="50" ht="26.5" customHeight="1" spans="1:16">
      <c r="A50" s="15">
        <v>45</v>
      </c>
      <c r="B50" s="17" t="s">
        <v>63</v>
      </c>
      <c r="C50" s="23" t="s">
        <v>95</v>
      </c>
      <c r="D50" s="23" t="s">
        <v>86</v>
      </c>
      <c r="E50" s="15">
        <v>8</v>
      </c>
      <c r="F50" s="16">
        <v>30</v>
      </c>
      <c r="G50" s="16">
        <v>10676.77</v>
      </c>
      <c r="H50" s="22">
        <v>15</v>
      </c>
      <c r="I50" s="16">
        <v>3666.27</v>
      </c>
      <c r="J50" s="22">
        <v>20</v>
      </c>
      <c r="K50" s="16">
        <v>8802.62</v>
      </c>
      <c r="L50" s="15">
        <f t="shared" si="7"/>
        <v>65</v>
      </c>
      <c r="M50" s="16">
        <f t="shared" si="8"/>
        <v>23145.66</v>
      </c>
      <c r="N50" s="16">
        <f t="shared" si="9"/>
        <v>185165.28</v>
      </c>
      <c r="O50" s="28">
        <f t="shared" si="6"/>
        <v>3220.86247347938</v>
      </c>
      <c r="P50" s="16"/>
    </row>
    <row r="51" ht="26.5" customHeight="1" spans="1:16">
      <c r="A51" s="15">
        <v>46</v>
      </c>
      <c r="B51" s="17" t="s">
        <v>63</v>
      </c>
      <c r="C51" s="23" t="s">
        <v>96</v>
      </c>
      <c r="D51" s="23" t="s">
        <v>70</v>
      </c>
      <c r="E51" s="15">
        <v>8</v>
      </c>
      <c r="F51" s="16">
        <v>25</v>
      </c>
      <c r="G51" s="16">
        <v>7806.34999999998</v>
      </c>
      <c r="H51" s="22">
        <v>22</v>
      </c>
      <c r="I51" s="16">
        <v>5920.08000000002</v>
      </c>
      <c r="J51" s="22">
        <v>26</v>
      </c>
      <c r="K51" s="16">
        <v>2633.87</v>
      </c>
      <c r="L51" s="15">
        <f t="shared" si="7"/>
        <v>73</v>
      </c>
      <c r="M51" s="16">
        <f t="shared" si="8"/>
        <v>16360.3</v>
      </c>
      <c r="N51" s="16">
        <f t="shared" si="9"/>
        <v>130882.4</v>
      </c>
      <c r="O51" s="28">
        <f t="shared" si="6"/>
        <v>2276.63744844021</v>
      </c>
      <c r="P51" s="16"/>
    </row>
    <row r="52" ht="26.5" customHeight="1" spans="1:16">
      <c r="A52" s="15">
        <v>47</v>
      </c>
      <c r="B52" s="17" t="s">
        <v>63</v>
      </c>
      <c r="C52" s="23" t="s">
        <v>97</v>
      </c>
      <c r="D52" s="23" t="s">
        <v>65</v>
      </c>
      <c r="E52" s="15">
        <v>8</v>
      </c>
      <c r="F52" s="16">
        <v>1</v>
      </c>
      <c r="G52" s="16">
        <v>0.0300000000006548</v>
      </c>
      <c r="H52" s="22">
        <v>2</v>
      </c>
      <c r="I52" s="16">
        <v>180.42</v>
      </c>
      <c r="J52" s="22">
        <v>5</v>
      </c>
      <c r="K52" s="16">
        <v>281.440000000001</v>
      </c>
      <c r="L52" s="15">
        <f t="shared" si="7"/>
        <v>8</v>
      </c>
      <c r="M52" s="16">
        <f t="shared" si="8"/>
        <v>461.890000000002</v>
      </c>
      <c r="N52" s="16">
        <f t="shared" si="9"/>
        <v>3695.12000000001</v>
      </c>
      <c r="O52" s="28">
        <f t="shared" si="6"/>
        <v>64.2748648288878</v>
      </c>
      <c r="P52" s="16"/>
    </row>
    <row r="53" ht="26.5" customHeight="1" spans="1:16">
      <c r="A53" s="15">
        <v>48</v>
      </c>
      <c r="B53" s="17" t="s">
        <v>63</v>
      </c>
      <c r="C53" s="23" t="s">
        <v>98</v>
      </c>
      <c r="D53" s="23" t="s">
        <v>91</v>
      </c>
      <c r="E53" s="15">
        <v>8</v>
      </c>
      <c r="F53" s="16">
        <v>30</v>
      </c>
      <c r="G53" s="16">
        <v>3777.63</v>
      </c>
      <c r="H53" s="22">
        <v>31</v>
      </c>
      <c r="I53" s="16">
        <v>7461.97999999998</v>
      </c>
      <c r="J53" s="22">
        <v>30</v>
      </c>
      <c r="K53" s="16">
        <v>8159.07000000001</v>
      </c>
      <c r="L53" s="15">
        <f t="shared" si="7"/>
        <v>91</v>
      </c>
      <c r="M53" s="16">
        <f t="shared" si="8"/>
        <v>19398.68</v>
      </c>
      <c r="N53" s="16">
        <f t="shared" si="9"/>
        <v>155189.44</v>
      </c>
      <c r="O53" s="28">
        <f t="shared" si="6"/>
        <v>2699.44691346174</v>
      </c>
      <c r="P53" s="16"/>
    </row>
    <row r="54" ht="26.5" customHeight="1" spans="1:16">
      <c r="A54" s="15">
        <v>49</v>
      </c>
      <c r="B54" s="17" t="s">
        <v>63</v>
      </c>
      <c r="C54" s="23" t="s">
        <v>99</v>
      </c>
      <c r="D54" s="24" t="s">
        <v>80</v>
      </c>
      <c r="E54" s="15">
        <v>8</v>
      </c>
      <c r="F54" s="16">
        <v>27</v>
      </c>
      <c r="G54" s="16">
        <v>4627.61</v>
      </c>
      <c r="H54" s="22">
        <v>27</v>
      </c>
      <c r="I54" s="16">
        <v>6271.65</v>
      </c>
      <c r="J54" s="22">
        <v>29</v>
      </c>
      <c r="K54" s="16">
        <v>6900.31</v>
      </c>
      <c r="L54" s="15">
        <f t="shared" si="7"/>
        <v>83</v>
      </c>
      <c r="M54" s="16">
        <f t="shared" si="8"/>
        <v>17799.57</v>
      </c>
      <c r="N54" s="16">
        <f t="shared" si="9"/>
        <v>142396.56</v>
      </c>
      <c r="O54" s="28">
        <f t="shared" si="6"/>
        <v>2476.92081613008</v>
      </c>
      <c r="P54" s="16"/>
    </row>
    <row r="55" ht="26.5" customHeight="1" spans="1:16">
      <c r="A55" s="15">
        <v>50</v>
      </c>
      <c r="B55" s="17" t="s">
        <v>63</v>
      </c>
      <c r="C55" s="23" t="s">
        <v>100</v>
      </c>
      <c r="D55" s="23" t="s">
        <v>91</v>
      </c>
      <c r="E55" s="15">
        <v>8</v>
      </c>
      <c r="F55" s="16">
        <v>30</v>
      </c>
      <c r="G55" s="16">
        <v>4197.5</v>
      </c>
      <c r="H55" s="22">
        <v>31</v>
      </c>
      <c r="I55" s="16">
        <v>7330.14</v>
      </c>
      <c r="J55" s="22">
        <v>30</v>
      </c>
      <c r="K55" s="16">
        <v>6541.13</v>
      </c>
      <c r="L55" s="15">
        <f t="shared" si="7"/>
        <v>91</v>
      </c>
      <c r="M55" s="16">
        <f t="shared" si="8"/>
        <v>18068.77</v>
      </c>
      <c r="N55" s="16">
        <f t="shared" si="9"/>
        <v>144550.16</v>
      </c>
      <c r="O55" s="28">
        <f t="shared" si="6"/>
        <v>2514.38166960588</v>
      </c>
      <c r="P55" s="16"/>
    </row>
    <row r="56" ht="26.5" customHeight="1" spans="1:16">
      <c r="A56" s="15">
        <v>51</v>
      </c>
      <c r="B56" s="17" t="s">
        <v>63</v>
      </c>
      <c r="C56" s="23" t="s">
        <v>101</v>
      </c>
      <c r="D56" s="23" t="s">
        <v>102</v>
      </c>
      <c r="E56" s="22">
        <v>6</v>
      </c>
      <c r="F56" s="16">
        <v>30</v>
      </c>
      <c r="G56" s="16">
        <v>6080.57000000001</v>
      </c>
      <c r="H56" s="22">
        <v>27</v>
      </c>
      <c r="I56" s="16">
        <v>4897.14000000001</v>
      </c>
      <c r="J56" s="22">
        <v>0</v>
      </c>
      <c r="K56" s="16">
        <v>0</v>
      </c>
      <c r="L56" s="15">
        <f t="shared" si="7"/>
        <v>57</v>
      </c>
      <c r="M56" s="16">
        <f t="shared" si="8"/>
        <v>10977.71</v>
      </c>
      <c r="N56" s="16">
        <f t="shared" si="9"/>
        <v>65866.2600000001</v>
      </c>
      <c r="O56" s="28">
        <f t="shared" si="6"/>
        <v>1145.71244189211</v>
      </c>
      <c r="P56" s="16"/>
    </row>
    <row r="57" ht="26.5" customHeight="1" spans="1:16">
      <c r="A57" s="15">
        <v>52</v>
      </c>
      <c r="B57" s="17" t="s">
        <v>63</v>
      </c>
      <c r="C57" s="23" t="s">
        <v>103</v>
      </c>
      <c r="D57" s="23" t="s">
        <v>91</v>
      </c>
      <c r="E57" s="15">
        <v>8</v>
      </c>
      <c r="F57" s="16">
        <v>30</v>
      </c>
      <c r="G57" s="16">
        <v>4976.05000000002</v>
      </c>
      <c r="H57" s="22">
        <v>31</v>
      </c>
      <c r="I57" s="16">
        <v>8320.28</v>
      </c>
      <c r="J57" s="22">
        <v>30</v>
      </c>
      <c r="K57" s="16">
        <v>6959.41999999998</v>
      </c>
      <c r="L57" s="15">
        <f t="shared" si="7"/>
        <v>91</v>
      </c>
      <c r="M57" s="16">
        <f t="shared" si="8"/>
        <v>20255.75</v>
      </c>
      <c r="N57" s="16">
        <f t="shared" si="9"/>
        <v>162046</v>
      </c>
      <c r="O57" s="28">
        <f t="shared" si="6"/>
        <v>2818.71353191829</v>
      </c>
      <c r="P57" s="16"/>
    </row>
    <row r="58" ht="26.5" customHeight="1" spans="1:16">
      <c r="A58" s="15">
        <v>53</v>
      </c>
      <c r="B58" s="17" t="s">
        <v>63</v>
      </c>
      <c r="C58" s="23" t="s">
        <v>104</v>
      </c>
      <c r="D58" s="23" t="s">
        <v>65</v>
      </c>
      <c r="E58" s="15">
        <v>8</v>
      </c>
      <c r="F58" s="16">
        <v>29</v>
      </c>
      <c r="G58" s="16">
        <v>5988.14999999999</v>
      </c>
      <c r="H58" s="22">
        <v>31</v>
      </c>
      <c r="I58" s="16">
        <v>6126.81</v>
      </c>
      <c r="J58" s="22">
        <v>30</v>
      </c>
      <c r="K58" s="16">
        <v>4786.53000000003</v>
      </c>
      <c r="L58" s="15">
        <f t="shared" si="7"/>
        <v>90</v>
      </c>
      <c r="M58" s="16">
        <f t="shared" si="8"/>
        <v>16901.49</v>
      </c>
      <c r="N58" s="16">
        <f t="shared" si="9"/>
        <v>135211.92</v>
      </c>
      <c r="O58" s="28">
        <f t="shared" si="6"/>
        <v>2351.94740123578</v>
      </c>
      <c r="P58" s="16"/>
    </row>
    <row r="59" ht="26.5" customHeight="1" spans="1:16">
      <c r="A59" s="15">
        <v>54</v>
      </c>
      <c r="B59" s="17" t="s">
        <v>63</v>
      </c>
      <c r="C59" s="23" t="s">
        <v>105</v>
      </c>
      <c r="D59" s="23" t="s">
        <v>65</v>
      </c>
      <c r="E59" s="15">
        <v>8</v>
      </c>
      <c r="F59" s="16">
        <v>25</v>
      </c>
      <c r="G59" s="16">
        <v>3897.05</v>
      </c>
      <c r="H59" s="22">
        <v>27</v>
      </c>
      <c r="I59" s="16">
        <v>3169.75</v>
      </c>
      <c r="J59" s="22">
        <v>25</v>
      </c>
      <c r="K59" s="16">
        <v>4249.69</v>
      </c>
      <c r="L59" s="15">
        <f t="shared" si="7"/>
        <v>77</v>
      </c>
      <c r="M59" s="16">
        <f t="shared" si="8"/>
        <v>11316.49</v>
      </c>
      <c r="N59" s="16">
        <f t="shared" si="9"/>
        <v>90531.92</v>
      </c>
      <c r="O59" s="28">
        <f t="shared" si="6"/>
        <v>1574.75993220779</v>
      </c>
      <c r="P59" s="16"/>
    </row>
    <row r="60" ht="26.5" customHeight="1" spans="1:16">
      <c r="A60" s="15">
        <v>55</v>
      </c>
      <c r="B60" s="17" t="s">
        <v>63</v>
      </c>
      <c r="C60" s="23" t="s">
        <v>106</v>
      </c>
      <c r="D60" s="23" t="s">
        <v>91</v>
      </c>
      <c r="E60" s="15">
        <v>8</v>
      </c>
      <c r="F60" s="16">
        <v>30</v>
      </c>
      <c r="G60" s="16">
        <v>5292.70999999996</v>
      </c>
      <c r="H60" s="22">
        <v>31</v>
      </c>
      <c r="I60" s="16">
        <v>8113.14999999997</v>
      </c>
      <c r="J60" s="22">
        <v>30</v>
      </c>
      <c r="K60" s="16">
        <v>4167.60000000003</v>
      </c>
      <c r="L60" s="15">
        <f t="shared" si="7"/>
        <v>91</v>
      </c>
      <c r="M60" s="16">
        <f t="shared" si="8"/>
        <v>17573.46</v>
      </c>
      <c r="N60" s="16">
        <f t="shared" si="9"/>
        <v>140587.68</v>
      </c>
      <c r="O60" s="28">
        <f t="shared" si="6"/>
        <v>2445.4562040223</v>
      </c>
      <c r="P60" s="16"/>
    </row>
    <row r="61" ht="26.5" customHeight="1" spans="1:16">
      <c r="A61" s="15">
        <v>56</v>
      </c>
      <c r="B61" s="17" t="s">
        <v>63</v>
      </c>
      <c r="C61" s="23" t="s">
        <v>107</v>
      </c>
      <c r="D61" s="23" t="s">
        <v>91</v>
      </c>
      <c r="E61" s="15">
        <v>8</v>
      </c>
      <c r="F61" s="16">
        <v>29</v>
      </c>
      <c r="G61" s="16">
        <v>5045.60000000001</v>
      </c>
      <c r="H61" s="22">
        <v>27</v>
      </c>
      <c r="I61" s="16">
        <v>6119.48000000001</v>
      </c>
      <c r="J61" s="22">
        <v>30</v>
      </c>
      <c r="K61" s="16">
        <v>5254.43000000002</v>
      </c>
      <c r="L61" s="15">
        <f t="shared" si="7"/>
        <v>86</v>
      </c>
      <c r="M61" s="16">
        <f t="shared" si="8"/>
        <v>16419.51</v>
      </c>
      <c r="N61" s="16">
        <f t="shared" si="9"/>
        <v>131356.08</v>
      </c>
      <c r="O61" s="28">
        <f t="shared" si="6"/>
        <v>2284.87688801786</v>
      </c>
      <c r="P61" s="16"/>
    </row>
    <row r="62" ht="26.5" customHeight="1" spans="1:16">
      <c r="A62" s="15">
        <v>57</v>
      </c>
      <c r="B62" s="17" t="s">
        <v>63</v>
      </c>
      <c r="C62" s="23" t="s">
        <v>108</v>
      </c>
      <c r="D62" s="23" t="s">
        <v>91</v>
      </c>
      <c r="E62" s="15">
        <v>8</v>
      </c>
      <c r="F62" s="16">
        <v>30</v>
      </c>
      <c r="G62" s="16">
        <v>5089.64999999999</v>
      </c>
      <c r="H62" s="22">
        <v>31</v>
      </c>
      <c r="I62" s="16">
        <v>8606.26999999999</v>
      </c>
      <c r="J62" s="22">
        <v>29</v>
      </c>
      <c r="K62" s="16">
        <v>5611.75</v>
      </c>
      <c r="L62" s="15">
        <f t="shared" si="7"/>
        <v>90</v>
      </c>
      <c r="M62" s="16">
        <f t="shared" si="8"/>
        <v>19307.67</v>
      </c>
      <c r="N62" s="16">
        <f t="shared" si="9"/>
        <v>154461.36</v>
      </c>
      <c r="O62" s="28">
        <f t="shared" si="6"/>
        <v>2686.7823062001</v>
      </c>
      <c r="P62" s="16"/>
    </row>
    <row r="63" ht="26.5" customHeight="1" spans="1:16">
      <c r="A63" s="15">
        <v>58</v>
      </c>
      <c r="B63" s="17" t="s">
        <v>63</v>
      </c>
      <c r="C63" s="23" t="s">
        <v>109</v>
      </c>
      <c r="D63" s="23" t="s">
        <v>70</v>
      </c>
      <c r="E63" s="15">
        <v>8</v>
      </c>
      <c r="F63" s="16">
        <v>30</v>
      </c>
      <c r="G63" s="16">
        <v>8444.33</v>
      </c>
      <c r="H63" s="22">
        <v>31</v>
      </c>
      <c r="I63" s="16">
        <v>11046.39</v>
      </c>
      <c r="J63" s="22">
        <v>30</v>
      </c>
      <c r="K63" s="16">
        <v>14530.37</v>
      </c>
      <c r="L63" s="15">
        <f t="shared" si="7"/>
        <v>91</v>
      </c>
      <c r="M63" s="16">
        <f t="shared" si="8"/>
        <v>34021.09</v>
      </c>
      <c r="N63" s="16">
        <f t="shared" si="9"/>
        <v>272168.72</v>
      </c>
      <c r="O63" s="28">
        <f t="shared" si="6"/>
        <v>4734.24616484751</v>
      </c>
      <c r="P63" s="16"/>
    </row>
    <row r="64" ht="26.5" customHeight="1" spans="1:16">
      <c r="A64" s="15">
        <v>59</v>
      </c>
      <c r="B64" s="17" t="s">
        <v>63</v>
      </c>
      <c r="C64" s="23" t="s">
        <v>110</v>
      </c>
      <c r="D64" s="23" t="s">
        <v>91</v>
      </c>
      <c r="E64" s="15">
        <v>8</v>
      </c>
      <c r="F64" s="16">
        <v>27</v>
      </c>
      <c r="G64" s="16">
        <v>2446.54999999999</v>
      </c>
      <c r="H64" s="22">
        <v>31</v>
      </c>
      <c r="I64" s="16">
        <v>2644.45000000001</v>
      </c>
      <c r="J64" s="22">
        <v>29</v>
      </c>
      <c r="K64" s="16">
        <v>3259.32999999999</v>
      </c>
      <c r="L64" s="15">
        <f t="shared" si="7"/>
        <v>87</v>
      </c>
      <c r="M64" s="16">
        <f t="shared" si="8"/>
        <v>8350.32999999999</v>
      </c>
      <c r="N64" s="16">
        <f t="shared" si="9"/>
        <v>66802.6399999999</v>
      </c>
      <c r="O64" s="28">
        <f t="shared" si="6"/>
        <v>1162.00032914028</v>
      </c>
      <c r="P64" s="16"/>
    </row>
    <row r="65" ht="26.5" customHeight="1" spans="1:16">
      <c r="A65" s="15">
        <v>60</v>
      </c>
      <c r="B65" s="17" t="s">
        <v>63</v>
      </c>
      <c r="C65" s="23" t="s">
        <v>111</v>
      </c>
      <c r="D65" s="23" t="s">
        <v>91</v>
      </c>
      <c r="E65" s="15">
        <v>8</v>
      </c>
      <c r="F65" s="16">
        <v>30</v>
      </c>
      <c r="G65" s="16">
        <v>3496.66</v>
      </c>
      <c r="H65" s="22">
        <v>31</v>
      </c>
      <c r="I65" s="16">
        <v>5948.19</v>
      </c>
      <c r="J65" s="22">
        <v>30</v>
      </c>
      <c r="K65" s="16">
        <v>4014.32000000001</v>
      </c>
      <c r="L65" s="15">
        <f t="shared" si="7"/>
        <v>91</v>
      </c>
      <c r="M65" s="16">
        <f t="shared" si="8"/>
        <v>13459.17</v>
      </c>
      <c r="N65" s="16">
        <f t="shared" si="9"/>
        <v>107673.36</v>
      </c>
      <c r="O65" s="28">
        <f t="shared" si="6"/>
        <v>1872.92717413025</v>
      </c>
      <c r="P65" s="16"/>
    </row>
    <row r="66" ht="26.5" customHeight="1" spans="1:16">
      <c r="A66" s="15">
        <v>61</v>
      </c>
      <c r="B66" s="17" t="s">
        <v>63</v>
      </c>
      <c r="C66" s="23" t="s">
        <v>112</v>
      </c>
      <c r="D66" s="23" t="s">
        <v>65</v>
      </c>
      <c r="E66" s="15">
        <v>8</v>
      </c>
      <c r="F66" s="16">
        <v>30</v>
      </c>
      <c r="G66" s="16">
        <v>4053.63</v>
      </c>
      <c r="H66" s="22">
        <v>30</v>
      </c>
      <c r="I66" s="16">
        <v>3644.70000000001</v>
      </c>
      <c r="J66" s="22">
        <v>29</v>
      </c>
      <c r="K66" s="16">
        <v>2767.31</v>
      </c>
      <c r="L66" s="15">
        <f t="shared" si="7"/>
        <v>89</v>
      </c>
      <c r="M66" s="16">
        <f t="shared" si="8"/>
        <v>10465.64</v>
      </c>
      <c r="N66" s="16">
        <f t="shared" si="9"/>
        <v>83725.1200000001</v>
      </c>
      <c r="O66" s="28">
        <f t="shared" si="6"/>
        <v>1456.35886541774</v>
      </c>
      <c r="P66" s="16"/>
    </row>
    <row r="67" ht="26.5" customHeight="1" spans="1:16">
      <c r="A67" s="15">
        <v>62</v>
      </c>
      <c r="B67" s="17" t="s">
        <v>63</v>
      </c>
      <c r="C67" s="23" t="s">
        <v>113</v>
      </c>
      <c r="D67" s="23" t="s">
        <v>84</v>
      </c>
      <c r="E67" s="15">
        <v>8</v>
      </c>
      <c r="F67" s="16">
        <v>30</v>
      </c>
      <c r="G67" s="16">
        <v>7242.95</v>
      </c>
      <c r="H67" s="22">
        <v>31</v>
      </c>
      <c r="I67" s="16">
        <v>6912.03</v>
      </c>
      <c r="J67" s="22">
        <v>30</v>
      </c>
      <c r="K67" s="16">
        <v>7266.93</v>
      </c>
      <c r="L67" s="15">
        <f t="shared" si="7"/>
        <v>91</v>
      </c>
      <c r="M67" s="16">
        <f t="shared" si="8"/>
        <v>21421.91</v>
      </c>
      <c r="N67" s="16">
        <f t="shared" si="9"/>
        <v>171375.28</v>
      </c>
      <c r="O67" s="28">
        <f t="shared" si="6"/>
        <v>2980.99194532593</v>
      </c>
      <c r="P67" s="16"/>
    </row>
    <row r="68" ht="26.5" customHeight="1" spans="1:16">
      <c r="A68" s="15">
        <v>63</v>
      </c>
      <c r="B68" s="17" t="s">
        <v>63</v>
      </c>
      <c r="C68" s="23" t="s">
        <v>114</v>
      </c>
      <c r="D68" s="23" t="s">
        <v>86</v>
      </c>
      <c r="E68" s="15">
        <v>8</v>
      </c>
      <c r="F68" s="16">
        <v>30</v>
      </c>
      <c r="G68" s="16">
        <v>9219.49000000001</v>
      </c>
      <c r="H68" s="22">
        <v>30</v>
      </c>
      <c r="I68" s="16">
        <v>7360.53999999999</v>
      </c>
      <c r="J68" s="22">
        <v>29</v>
      </c>
      <c r="K68" s="16">
        <v>8221.90999999999</v>
      </c>
      <c r="L68" s="15">
        <f t="shared" si="7"/>
        <v>89</v>
      </c>
      <c r="M68" s="16">
        <f t="shared" si="8"/>
        <v>24801.94</v>
      </c>
      <c r="N68" s="16">
        <f t="shared" si="9"/>
        <v>198415.52</v>
      </c>
      <c r="O68" s="28">
        <f t="shared" si="6"/>
        <v>3451.34413170707</v>
      </c>
      <c r="P68" s="16"/>
    </row>
    <row r="69" s="1" customFormat="1" ht="26.5" customHeight="1" spans="1:16">
      <c r="A69" s="31" t="s">
        <v>115</v>
      </c>
      <c r="B69" s="32"/>
      <c r="C69" s="16"/>
      <c r="D69" s="16"/>
      <c r="E69" s="16"/>
      <c r="F69" s="16"/>
      <c r="G69" s="16"/>
      <c r="H69" s="16"/>
      <c r="I69" s="16"/>
      <c r="J69" s="16"/>
      <c r="K69" s="28"/>
      <c r="L69" s="16"/>
      <c r="M69" s="28"/>
      <c r="N69" s="28"/>
      <c r="O69" s="28">
        <f>SUM(O26:O68)</f>
        <v>104201.758148359</v>
      </c>
      <c r="P69" s="16"/>
    </row>
    <row r="70" s="1" customFormat="1" ht="26.5" customHeight="1" spans="1:16">
      <c r="A70" s="31" t="s">
        <v>10</v>
      </c>
      <c r="B70" s="32"/>
      <c r="C70" s="16"/>
      <c r="D70" s="16"/>
      <c r="E70" s="16"/>
      <c r="F70" s="16"/>
      <c r="G70" s="16"/>
      <c r="H70" s="16"/>
      <c r="I70" s="16"/>
      <c r="J70" s="16"/>
      <c r="K70" s="28"/>
      <c r="L70" s="16"/>
      <c r="M70" s="28"/>
      <c r="N70" s="28"/>
      <c r="O70" s="28">
        <f>O69+O25</f>
        <v>154888.000215905</v>
      </c>
      <c r="P70" s="16"/>
    </row>
  </sheetData>
  <mergeCells count="14">
    <mergeCell ref="A2:P2"/>
    <mergeCell ref="F3:G3"/>
    <mergeCell ref="H3:I3"/>
    <mergeCell ref="J3:K3"/>
    <mergeCell ref="L3:N3"/>
    <mergeCell ref="A69:B69"/>
    <mergeCell ref="A70:B70"/>
    <mergeCell ref="A3:A4"/>
    <mergeCell ref="B3:B4"/>
    <mergeCell ref="C3:C4"/>
    <mergeCell ref="D3:D4"/>
    <mergeCell ref="E3:E4"/>
    <mergeCell ref="O3:O4"/>
    <mergeCell ref="P3:P4"/>
  </mergeCells>
  <pageMargins left="0.700694444444445" right="0.700694444444445" top="0.751388888888889" bottom="0.751388888888889" header="0.298611111111111" footer="0.298611111111111"/>
  <pageSetup paperSize="9" scale="62" orientation="landscape" horizontalDpi="600"/>
  <headerFooter/>
  <ignoredErrors>
    <ignoredError sqref="O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玛伊努尔</dc:creator>
  <cp:lastModifiedBy>十四师政务网</cp:lastModifiedBy>
  <dcterms:created xsi:type="dcterms:W3CDTF">2015-06-05T18:19:00Z</dcterms:created>
  <dcterms:modified xsi:type="dcterms:W3CDTF">2025-07-28T10:31:41Z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B58C4F31CFF441D2BD625F21E248CB80_13</vt:lpwstr>
  </property>
  <property fmtid="{D5CDD505-2E9C-101B-9397-08002B2CF9AE}" pid="3" name="KSOProductBuildVer">
    <vt:lpwstr>2052-12.1.0.22215</vt:lpwstr>
  </property>
</Properties>
</file>